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hUmlELyxv1JXqTYJKL6Q1eCEyWQQ=="/>
    </ext>
  </extLst>
</workbook>
</file>

<file path=xl/calcChain.xml><?xml version="1.0" encoding="utf-8"?>
<calcChain xmlns="http://schemas.openxmlformats.org/spreadsheetml/2006/main">
  <c r="K85" i="1" l="1"/>
  <c r="J85" i="1"/>
  <c r="I85" i="1"/>
  <c r="H83" i="1"/>
  <c r="G83" i="1"/>
  <c r="F83" i="1"/>
  <c r="H82" i="1"/>
  <c r="G82" i="1"/>
  <c r="F82" i="1"/>
  <c r="H81" i="1"/>
  <c r="G81" i="1"/>
  <c r="F81" i="1"/>
  <c r="H80" i="1"/>
  <c r="G80" i="1"/>
  <c r="F80" i="1"/>
  <c r="H79" i="1"/>
  <c r="G79" i="1"/>
  <c r="F79" i="1"/>
  <c r="H78" i="1"/>
  <c r="G78" i="1"/>
  <c r="F78" i="1"/>
  <c r="H77" i="1"/>
  <c r="G77" i="1"/>
  <c r="F77" i="1"/>
  <c r="B77" i="1"/>
  <c r="K75" i="1"/>
  <c r="J75" i="1"/>
  <c r="I75" i="1"/>
  <c r="K74" i="1"/>
  <c r="J74" i="1"/>
  <c r="I74" i="1"/>
  <c r="M70" i="1"/>
  <c r="L70" i="1"/>
  <c r="K70" i="1"/>
  <c r="J70" i="1"/>
  <c r="I70" i="1"/>
  <c r="H68" i="1"/>
  <c r="G68" i="1"/>
  <c r="F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B62" i="1"/>
  <c r="B63" i="1" s="1"/>
  <c r="M60" i="1"/>
  <c r="L60" i="1"/>
  <c r="K60" i="1"/>
  <c r="J60" i="1"/>
  <c r="I60" i="1"/>
  <c r="M59" i="1"/>
  <c r="L59" i="1"/>
  <c r="K59" i="1"/>
  <c r="J59" i="1"/>
  <c r="I59" i="1"/>
  <c r="M55" i="1"/>
  <c r="L55" i="1"/>
  <c r="K55" i="1"/>
  <c r="J55" i="1"/>
  <c r="I55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B47" i="1"/>
  <c r="B48" i="1" s="1"/>
  <c r="M45" i="1"/>
  <c r="L45" i="1"/>
  <c r="K45" i="1"/>
  <c r="J45" i="1"/>
  <c r="I45" i="1"/>
  <c r="M44" i="1"/>
  <c r="L44" i="1"/>
  <c r="K44" i="1"/>
  <c r="J44" i="1"/>
  <c r="I44" i="1"/>
  <c r="M40" i="1"/>
  <c r="L40" i="1"/>
  <c r="K40" i="1"/>
  <c r="J40" i="1"/>
  <c r="I40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B32" i="1"/>
  <c r="B33" i="1" s="1"/>
  <c r="M30" i="1"/>
  <c r="L30" i="1"/>
  <c r="K30" i="1"/>
  <c r="J30" i="1"/>
  <c r="I30" i="1"/>
  <c r="M29" i="1"/>
  <c r="L29" i="1"/>
  <c r="K29" i="1"/>
  <c r="J29" i="1"/>
  <c r="I29" i="1"/>
  <c r="M25" i="1"/>
  <c r="L25" i="1"/>
  <c r="K25" i="1"/>
  <c r="J25" i="1"/>
  <c r="I25" i="1"/>
  <c r="O18" i="1"/>
  <c r="C18" i="1"/>
  <c r="S17" i="1"/>
  <c r="R17" i="1"/>
  <c r="O17" i="1"/>
  <c r="A77" i="1" s="1"/>
  <c r="A78" i="1" s="1"/>
  <c r="E17" i="1"/>
  <c r="E18" i="1" s="1"/>
  <c r="D17" i="1"/>
  <c r="D18" i="1" s="1"/>
  <c r="C17" i="1"/>
  <c r="A17" i="1"/>
  <c r="A18" i="1" s="1"/>
  <c r="M15" i="1"/>
  <c r="L15" i="1"/>
  <c r="K15" i="1"/>
  <c r="J15" i="1"/>
  <c r="I15" i="1"/>
  <c r="M14" i="1"/>
  <c r="L14" i="1"/>
  <c r="K14" i="1"/>
  <c r="J14" i="1"/>
  <c r="I14" i="1"/>
  <c r="D19" i="1" l="1"/>
  <c r="S18" i="1"/>
  <c r="O19" i="1"/>
  <c r="B64" i="1" s="1"/>
  <c r="R18" i="1"/>
  <c r="B78" i="1"/>
  <c r="B79" i="1" s="1"/>
  <c r="B34" i="1"/>
  <c r="A19" i="1"/>
  <c r="C19" i="1"/>
  <c r="B49" i="1"/>
  <c r="C32" i="1"/>
  <c r="C33" i="1" s="1"/>
  <c r="C34" i="1" s="1"/>
  <c r="C47" i="1"/>
  <c r="C48" i="1" s="1"/>
  <c r="C49" i="1" s="1"/>
  <c r="C62" i="1"/>
  <c r="C63" i="1" s="1"/>
  <c r="C64" i="1" s="1"/>
  <c r="C77" i="1"/>
  <c r="C78" i="1" s="1"/>
  <c r="C79" i="1" s="1"/>
  <c r="B17" i="1"/>
  <c r="B18" i="1" s="1"/>
  <c r="B19" i="1" s="1"/>
  <c r="D32" i="1"/>
  <c r="D33" i="1" s="1"/>
  <c r="D34" i="1" s="1"/>
  <c r="D47" i="1"/>
  <c r="D48" i="1" s="1"/>
  <c r="D49" i="1" s="1"/>
  <c r="D62" i="1"/>
  <c r="D63" i="1" s="1"/>
  <c r="D64" i="1" s="1"/>
  <c r="A32" i="1"/>
  <c r="A33" i="1" s="1"/>
  <c r="A34" i="1" s="1"/>
  <c r="E32" i="1"/>
  <c r="E33" i="1" s="1"/>
  <c r="E34" i="1" s="1"/>
  <c r="A47" i="1"/>
  <c r="A48" i="1" s="1"/>
  <c r="A49" i="1" s="1"/>
  <c r="E47" i="1"/>
  <c r="E48" i="1" s="1"/>
  <c r="E49" i="1" s="1"/>
  <c r="A62" i="1"/>
  <c r="A63" i="1" s="1"/>
  <c r="A64" i="1" s="1"/>
  <c r="E62" i="1"/>
  <c r="E63" i="1" s="1"/>
  <c r="E64" i="1" s="1"/>
  <c r="B50" i="1" l="1"/>
  <c r="D20" i="1"/>
  <c r="C65" i="1"/>
  <c r="C20" i="1"/>
  <c r="E50" i="1"/>
  <c r="E65" i="1"/>
  <c r="E35" i="1"/>
  <c r="D35" i="1"/>
  <c r="A20" i="1"/>
  <c r="S19" i="1"/>
  <c r="R19" i="1"/>
  <c r="O20" i="1"/>
  <c r="A79" i="1"/>
  <c r="A80" i="1" s="1"/>
  <c r="C80" i="1"/>
  <c r="A65" i="1"/>
  <c r="A35" i="1"/>
  <c r="B20" i="1"/>
  <c r="C35" i="1"/>
  <c r="B35" i="1"/>
  <c r="E19" i="1"/>
  <c r="E20" i="1" s="1"/>
  <c r="C66" i="1" l="1"/>
  <c r="B51" i="1"/>
  <c r="I79" i="1"/>
  <c r="I78" i="1" s="1"/>
  <c r="I77" i="1" s="1"/>
  <c r="I76" i="1" s="1"/>
  <c r="K49" i="1"/>
  <c r="K48" i="1" s="1"/>
  <c r="K47" i="1" s="1"/>
  <c r="K46" i="1" s="1"/>
  <c r="K34" i="1"/>
  <c r="K33" i="1" s="1"/>
  <c r="K32" i="1" s="1"/>
  <c r="K31" i="1" s="1"/>
  <c r="L19" i="1"/>
  <c r="L18" i="1" s="1"/>
  <c r="L17" i="1" s="1"/>
  <c r="L16" i="1" s="1"/>
  <c r="J64" i="1"/>
  <c r="J63" i="1" s="1"/>
  <c r="J62" i="1" s="1"/>
  <c r="J61" i="1" s="1"/>
  <c r="S20" i="1"/>
  <c r="K79" i="1"/>
  <c r="K78" i="1" s="1"/>
  <c r="K77" i="1" s="1"/>
  <c r="K76" i="1" s="1"/>
  <c r="M49" i="1"/>
  <c r="M48" i="1" s="1"/>
  <c r="M47" i="1" s="1"/>
  <c r="M46" i="1" s="1"/>
  <c r="I49" i="1"/>
  <c r="I48" i="1" s="1"/>
  <c r="I47" i="1" s="1"/>
  <c r="I46" i="1" s="1"/>
  <c r="M34" i="1"/>
  <c r="M33" i="1" s="1"/>
  <c r="M32" i="1" s="1"/>
  <c r="M31" i="1" s="1"/>
  <c r="I34" i="1"/>
  <c r="I33" i="1" s="1"/>
  <c r="I32" i="1" s="1"/>
  <c r="I31" i="1" s="1"/>
  <c r="O21" i="1"/>
  <c r="E66" i="1" s="1"/>
  <c r="R20" i="1"/>
  <c r="J19" i="1"/>
  <c r="J18" i="1" s="1"/>
  <c r="J17" i="1" s="1"/>
  <c r="J16" i="1" s="1"/>
  <c r="L64" i="1"/>
  <c r="L63" i="1" s="1"/>
  <c r="L62" i="1" s="1"/>
  <c r="L61" i="1" s="1"/>
  <c r="C50" i="1"/>
  <c r="B80" i="1"/>
  <c r="B81" i="1" s="1"/>
  <c r="D50" i="1"/>
  <c r="D51" i="1" s="1"/>
  <c r="D65" i="1"/>
  <c r="A21" i="1"/>
  <c r="B36" i="1"/>
  <c r="A66" i="1"/>
  <c r="D36" i="1"/>
  <c r="A50" i="1"/>
  <c r="B65" i="1"/>
  <c r="D37" i="1" l="1"/>
  <c r="A67" i="1"/>
  <c r="C67" i="1"/>
  <c r="B37" i="1"/>
  <c r="S21" i="1"/>
  <c r="O22" i="1"/>
  <c r="R21" i="1"/>
  <c r="E21" i="1"/>
  <c r="E22" i="1" s="1"/>
  <c r="C21" i="1"/>
  <c r="C22" i="1" s="1"/>
  <c r="B38" i="1" l="1"/>
  <c r="A68" i="1"/>
  <c r="R22" i="1"/>
  <c r="O23" i="1"/>
  <c r="S22" i="1"/>
  <c r="B82" i="1"/>
  <c r="B83" i="1" s="1"/>
  <c r="B52" i="1"/>
  <c r="B53" i="1" s="1"/>
  <c r="C68" i="1"/>
  <c r="D38" i="1"/>
  <c r="E23" i="1"/>
  <c r="A22" i="1"/>
  <c r="A23" i="1" s="1"/>
  <c r="D52" i="1"/>
  <c r="D53" i="1" s="1"/>
  <c r="E67" i="1"/>
  <c r="E68" i="1" s="1"/>
  <c r="I22" i="1" l="1"/>
  <c r="I21" i="1" s="1"/>
  <c r="I20" i="1" s="1"/>
  <c r="I19" i="1" s="1"/>
  <c r="I18" i="1" s="1"/>
  <c r="I17" i="1" s="1"/>
  <c r="I16" i="1" s="1"/>
  <c r="I67" i="1"/>
  <c r="I66" i="1" s="1"/>
  <c r="I65" i="1" s="1"/>
  <c r="I64" i="1" s="1"/>
  <c r="I63" i="1" s="1"/>
  <c r="I62" i="1" s="1"/>
  <c r="I61" i="1" s="1"/>
  <c r="J82" i="1"/>
  <c r="J81" i="1" s="1"/>
  <c r="J80" i="1" s="1"/>
  <c r="J79" i="1" s="1"/>
  <c r="J78" i="1" s="1"/>
  <c r="J77" i="1" s="1"/>
  <c r="J76" i="1" s="1"/>
  <c r="M67" i="1"/>
  <c r="M66" i="1" s="1"/>
  <c r="M65" i="1" s="1"/>
  <c r="M64" i="1" s="1"/>
  <c r="M63" i="1" s="1"/>
  <c r="M62" i="1" s="1"/>
  <c r="M61" i="1" s="1"/>
  <c r="S23" i="1"/>
  <c r="K67" i="1"/>
  <c r="K66" i="1" s="1"/>
  <c r="K65" i="1" s="1"/>
  <c r="K64" i="1" s="1"/>
  <c r="K63" i="1" s="1"/>
  <c r="K62" i="1" s="1"/>
  <c r="K61" i="1" s="1"/>
  <c r="L52" i="1"/>
  <c r="L51" i="1" s="1"/>
  <c r="L50" i="1" s="1"/>
  <c r="L49" i="1" s="1"/>
  <c r="L48" i="1" s="1"/>
  <c r="L47" i="1" s="1"/>
  <c r="L46" i="1" s="1"/>
  <c r="L37" i="1"/>
  <c r="L36" i="1" s="1"/>
  <c r="L35" i="1" s="1"/>
  <c r="L34" i="1" s="1"/>
  <c r="L33" i="1" s="1"/>
  <c r="L32" i="1" s="1"/>
  <c r="L31" i="1" s="1"/>
  <c r="R23" i="1"/>
  <c r="M22" i="1"/>
  <c r="M21" i="1" s="1"/>
  <c r="M20" i="1" s="1"/>
  <c r="M19" i="1" s="1"/>
  <c r="M18" i="1" s="1"/>
  <c r="M17" i="1" s="1"/>
  <c r="M16" i="1" s="1"/>
  <c r="J52" i="1"/>
  <c r="J51" i="1" s="1"/>
  <c r="J50" i="1" s="1"/>
  <c r="J49" i="1" s="1"/>
  <c r="J48" i="1" s="1"/>
  <c r="J47" i="1" s="1"/>
  <c r="J46" i="1" s="1"/>
  <c r="J37" i="1"/>
  <c r="J36" i="1" s="1"/>
  <c r="J35" i="1" s="1"/>
  <c r="J34" i="1" s="1"/>
  <c r="J33" i="1" s="1"/>
  <c r="J32" i="1" s="1"/>
  <c r="J31" i="1" s="1"/>
  <c r="K22" i="1"/>
  <c r="K21" i="1" s="1"/>
  <c r="K20" i="1" s="1"/>
  <c r="K19" i="1" s="1"/>
  <c r="K18" i="1" s="1"/>
  <c r="K17" i="1" s="1"/>
  <c r="K16" i="1" s="1"/>
  <c r="C23" i="1"/>
</calcChain>
</file>

<file path=xl/sharedStrings.xml><?xml version="1.0" encoding="utf-8"?>
<sst xmlns="http://schemas.openxmlformats.org/spreadsheetml/2006/main" count="179" uniqueCount="81">
  <si>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</si>
  <si>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</si>
  <si>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</si>
  <si>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</si>
  <si>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</si>
  <si>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</si>
  <si>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</si>
  <si>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</si>
  <si>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</si>
  <si>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</si>
  <si>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</si>
  <si>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</si>
  <si>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</si>
  <si>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</si>
  <si>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</si>
  <si>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</si>
  <si>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</si>
  <si>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</si>
  <si>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</si>
  <si>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</si>
  <si>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</si>
  <si>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</si>
  <si>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</si>
  <si>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</si>
  <si>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</si>
  <si>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</si>
  <si>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</si>
  <si>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Stefanesti Blocuri - Izvorani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</si>
  <si>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</si>
  <si>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</si>
  <si>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</si>
  <si>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</si>
  <si>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</si>
  <si>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</si>
  <si>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</si>
  <si>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</si>
  <si>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</si>
  <si>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</si>
  <si>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</si>
  <si>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</si>
  <si>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</si>
  <si>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</si>
  <si>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</si>
  <si>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</si>
  <si>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</si>
  <si>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</si>
  <si>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Atg. Astra Tours Dob</t>
  </si>
  <si>
    <t>Valea Mare Ramificatie</t>
  </si>
  <si>
    <t>S</t>
  </si>
  <si>
    <t>Valea Mare Scoala Speciala</t>
  </si>
  <si>
    <t>Valea Mare Gradinita</t>
  </si>
  <si>
    <t>Stefanestii Noi Blocuri</t>
  </si>
  <si>
    <t>Izvorani Ramificatie</t>
  </si>
  <si>
    <t>Izvorani1</t>
  </si>
  <si>
    <t>Izvorani2</t>
  </si>
  <si>
    <t>D</t>
  </si>
  <si>
    <t>1=7</t>
  </si>
  <si>
    <t>1=5*</t>
  </si>
  <si>
    <t>C6</t>
  </si>
  <si>
    <t>C7</t>
  </si>
  <si>
    <t>C8</t>
  </si>
  <si>
    <t>C9</t>
  </si>
  <si>
    <t>C10</t>
  </si>
  <si>
    <t>1=7*</t>
  </si>
  <si>
    <t>C11</t>
  </si>
  <si>
    <t>C12</t>
  </si>
  <si>
    <t>C13</t>
  </si>
  <si>
    <t>C14</t>
  </si>
  <si>
    <t>C15</t>
  </si>
  <si>
    <t>1=5</t>
  </si>
  <si>
    <t>C16</t>
  </si>
  <si>
    <t>C17</t>
  </si>
  <si>
    <t>C18</t>
  </si>
  <si>
    <t>C19</t>
  </si>
  <si>
    <t>C20</t>
  </si>
  <si>
    <t>* Circula pana la Stefanesti Blocuri</t>
  </si>
  <si>
    <t>EMITENT,</t>
  </si>
  <si>
    <t>C21</t>
  </si>
  <si>
    <t>C22</t>
  </si>
  <si>
    <t>C23</t>
  </si>
  <si>
    <t>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</si>
</sst>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rgb="FF9C6500"/>
      <name val="Calibri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/>
    <xf numFmtId="20" fontId="1" fillId="0" borderId="15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6" xfId="0" applyNumberFormat="1" applyFont="1" applyBorder="1"/>
    <xf numFmtId="20" fontId="1" fillId="0" borderId="17" xfId="0" applyNumberFormat="1" applyFont="1" applyBorder="1"/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left"/>
    </xf>
    <xf numFmtId="20" fontId="1" fillId="0" borderId="18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9" fillId="0" borderId="0" xfId="0" applyFont="1"/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20" fontId="2" fillId="0" borderId="17" xfId="0" applyNumberFormat="1" applyFont="1" applyBorder="1"/>
    <xf numFmtId="20" fontId="2" fillId="0" borderId="18" xfId="0" applyNumberFormat="1" applyFont="1" applyBorder="1"/>
    <xf numFmtId="20" fontId="1" fillId="0" borderId="19" xfId="0" applyNumberFormat="1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6" fillId="0" borderId="23" xfId="0" applyFont="1" applyBorder="1"/>
    <xf numFmtId="0" fontId="6" fillId="0" borderId="24" xfId="0" applyFont="1" applyBorder="1"/>
    <xf numFmtId="0" fontId="6" fillId="0" borderId="2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6" fillId="0" borderId="20" xfId="0" applyFont="1" applyBorder="1"/>
    <xf numFmtId="0" fontId="6" fillId="0" borderId="20" xfId="0" applyFont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20" fontId="2" fillId="0" borderId="25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6" xfId="0" applyFont="1" applyBorder="1"/>
    <xf numFmtId="0" fontId="1" fillId="0" borderId="26" xfId="0" applyFont="1" applyBorder="1" applyAlignment="1">
      <alignment horizontal="center"/>
    </xf>
    <xf numFmtId="0" fontId="1" fillId="0" borderId="26" xfId="0" applyFont="1" applyBorder="1" applyAlignment="1">
      <alignment wrapText="1"/>
    </xf>
    <xf numFmtId="20" fontId="1" fillId="0" borderId="26" xfId="0" applyNumberFormat="1" applyFont="1" applyBorder="1" applyAlignment="1">
      <alignment horizontal="center"/>
    </xf>
    <xf numFmtId="20" fontId="1" fillId="0" borderId="27" xfId="0" applyNumberFormat="1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22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4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5" t="s">
        <v>21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7" t="s">
        <v>24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8"/>
      <c r="B9" s="86"/>
      <c r="C9" s="86"/>
      <c r="D9" s="86"/>
      <c r="E9" s="86"/>
      <c r="F9" s="86"/>
      <c r="G9" s="86"/>
      <c r="H9" s="86"/>
      <c r="I9" s="12"/>
      <c r="J9" s="12"/>
      <c r="K9" s="13"/>
      <c r="L9" s="13"/>
      <c r="M9" s="13"/>
    </row>
    <row r="10" spans="1:28" ht="16.5" customHeight="1" x14ac:dyDescent="0.25">
      <c r="A10" s="88" t="s">
        <v>27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</row>
    <row r="11" spans="1:28" ht="16.5" customHeight="1" x14ac:dyDescent="0.25">
      <c r="A11" s="12" t="s">
        <v>28</v>
      </c>
      <c r="B11" s="12"/>
      <c r="C11" s="12"/>
      <c r="D11" s="12"/>
      <c r="E11" s="14" t="s">
        <v>80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9" t="s">
        <v>29</v>
      </c>
      <c r="B12" s="80"/>
      <c r="C12" s="80"/>
      <c r="D12" s="80"/>
      <c r="E12" s="80"/>
      <c r="F12" s="15" t="s">
        <v>30</v>
      </c>
      <c r="G12" s="16" t="s">
        <v>31</v>
      </c>
      <c r="H12" s="16" t="s">
        <v>32</v>
      </c>
      <c r="I12" s="82" t="s">
        <v>33</v>
      </c>
      <c r="J12" s="83"/>
      <c r="K12" s="83"/>
      <c r="L12" s="83"/>
      <c r="M12" s="8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2" t="s">
        <v>34</v>
      </c>
      <c r="B13" s="83"/>
      <c r="C13" s="83"/>
      <c r="D13" s="83"/>
      <c r="E13" s="84"/>
      <c r="F13" s="18"/>
      <c r="G13" s="19" t="s">
        <v>35</v>
      </c>
      <c r="H13" s="20" t="s">
        <v>36</v>
      </c>
      <c r="I13" s="82" t="s">
        <v>34</v>
      </c>
      <c r="J13" s="83"/>
      <c r="K13" s="83"/>
      <c r="L13" s="83"/>
      <c r="M13" s="84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4" t="s">
        <v>44</v>
      </c>
      <c r="S14" s="24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5" t="s">
        <v>20</v>
      </c>
      <c r="B15" s="26" t="s">
        <v>20</v>
      </c>
      <c r="C15" s="26" t="s">
        <v>20</v>
      </c>
      <c r="D15" s="26" t="s">
        <v>20</v>
      </c>
      <c r="E15" s="26" t="s">
        <v>20</v>
      </c>
      <c r="F15" s="27"/>
      <c r="G15" s="27"/>
      <c r="H15" s="28"/>
      <c r="I15" s="26" t="str">
        <f t="shared" ref="I15:M15" si="1">A15</f>
        <v>A</v>
      </c>
      <c r="J15" s="26" t="str">
        <f t="shared" si="1"/>
        <v>A</v>
      </c>
      <c r="K15" s="26" t="str">
        <f t="shared" si="1"/>
        <v>A</v>
      </c>
      <c r="L15" s="26" t="str">
        <f t="shared" si="1"/>
        <v>A</v>
      </c>
      <c r="M15" s="26" t="str">
        <f t="shared" si="1"/>
        <v>A</v>
      </c>
      <c r="N15" s="17"/>
      <c r="O15" s="17"/>
      <c r="P15" s="17"/>
      <c r="Q15" s="17"/>
      <c r="R15" s="24" t="s">
        <v>23</v>
      </c>
      <c r="S15" s="24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9">
        <v>0.25</v>
      </c>
      <c r="B16" s="30">
        <v>0.27083333333333331</v>
      </c>
      <c r="C16" s="30">
        <v>0.29166666666666669</v>
      </c>
      <c r="D16" s="30">
        <v>0.3125</v>
      </c>
      <c r="E16" s="30">
        <v>0.33333333333333331</v>
      </c>
      <c r="F16" s="31"/>
      <c r="G16" s="32">
        <v>0</v>
      </c>
      <c r="H16" s="33" t="s">
        <v>46</v>
      </c>
      <c r="I16" s="34">
        <f t="shared" ref="I16:M16" si="2">I17+TIME(0,0,(3600*($O17-$O16)/(INDEX($T$5:$AB$6,MATCH(I$15,$S$5:$S$6,0),MATCH(CONCATENATE($P17,$Q17),$T$4:$AB$4,0)))+$T$8))</f>
        <v>0.28296296296296297</v>
      </c>
      <c r="J16" s="34">
        <f t="shared" si="2"/>
        <v>0.29980324074074077</v>
      </c>
      <c r="K16" s="34">
        <f t="shared" si="2"/>
        <v>0.32462962962962966</v>
      </c>
      <c r="L16" s="34">
        <f t="shared" si="2"/>
        <v>0.3414699074074074</v>
      </c>
      <c r="M16" s="35">
        <f t="shared" si="2"/>
        <v>0.36629629629629634</v>
      </c>
      <c r="O16" s="5">
        <v>0</v>
      </c>
      <c r="P16" s="36"/>
      <c r="Q16" s="36"/>
      <c r="R16" s="37"/>
    </row>
    <row r="17" spans="1:23" ht="13.5" customHeight="1" x14ac:dyDescent="0.25">
      <c r="A17" s="38">
        <f t="shared" ref="A17:E17" si="3">A16+TIME(0,0,(3600*($O17-$O16)/(INDEX($T$5:$AB$6,MATCH(A$15,$S$5:$S$6,0),MATCH(CONCATENATE($P17,$Q17),$T$4:$AB$4,0)))+$T$8))</f>
        <v>0.25299768518518517</v>
      </c>
      <c r="B17" s="39">
        <f t="shared" si="3"/>
        <v>0.27383101851851849</v>
      </c>
      <c r="C17" s="39">
        <f t="shared" si="3"/>
        <v>0.29466435185185186</v>
      </c>
      <c r="D17" s="39">
        <f t="shared" si="3"/>
        <v>0.31549768518518517</v>
      </c>
      <c r="E17" s="39">
        <f t="shared" si="3"/>
        <v>0.33633101851851849</v>
      </c>
      <c r="F17" s="40">
        <v>2.5</v>
      </c>
      <c r="G17" s="41">
        <v>1</v>
      </c>
      <c r="H17" s="42" t="s">
        <v>47</v>
      </c>
      <c r="I17" s="39">
        <f t="shared" ref="I17:M17" si="4">I18+TIME(0,0,(3600*($O18-$O17)/(INDEX($T$5:$AB$6,MATCH(I$15,$S$5:$S$6,0),MATCH(CONCATENATE($P18,$Q18),$T$4:$AB$4,0)))+$T$8))</f>
        <v>0.2799652777777778</v>
      </c>
      <c r="J17" s="39">
        <f t="shared" si="4"/>
        <v>0.2968055555555556</v>
      </c>
      <c r="K17" s="39">
        <f t="shared" si="4"/>
        <v>0.32163194444444448</v>
      </c>
      <c r="L17" s="39">
        <f t="shared" si="4"/>
        <v>0.33847222222222223</v>
      </c>
      <c r="M17" s="43">
        <f t="shared" si="4"/>
        <v>0.36329861111111117</v>
      </c>
      <c r="O17" s="5">
        <f t="shared" ref="O17:O23" si="5">O16+F17</f>
        <v>2.5</v>
      </c>
      <c r="P17" s="8">
        <v>1</v>
      </c>
      <c r="Q17" s="44" t="s">
        <v>48</v>
      </c>
      <c r="R17" s="45">
        <f t="shared" ref="R17:S17" si="6">TIME(0,0,(3600*($O17-$O16)/(INDEX($T$5:$AB$6,MATCH(R$15,$S$5:$S$6,0),MATCH((CONCATENATE($P17,$Q17)),$T$4:$AB$4,0)))))</f>
        <v>2.0833333333333333E-3</v>
      </c>
      <c r="S17" s="45">
        <f t="shared" si="6"/>
        <v>2.6041666666666665E-3</v>
      </c>
      <c r="T17" s="1"/>
      <c r="U17" s="46"/>
      <c r="V17" s="1"/>
      <c r="W17" s="1"/>
    </row>
    <row r="18" spans="1:23" ht="13.5" customHeight="1" x14ac:dyDescent="0.25">
      <c r="A18" s="38">
        <f t="shared" ref="A18:E18" si="7">A17+TIME(0,0,(3600*($O18-$O17)/(INDEX($T$5:$AB$6,MATCH(A$15,$S$5:$S$6,0),MATCH(CONCATENATE($P18,$Q18),$T$4:$AB$4,0)))+$T$8))</f>
        <v>0.25495370370370368</v>
      </c>
      <c r="B18" s="39">
        <f t="shared" si="7"/>
        <v>0.275787037037037</v>
      </c>
      <c r="C18" s="39">
        <f t="shared" si="7"/>
        <v>0.29662037037037037</v>
      </c>
      <c r="D18" s="39">
        <f t="shared" si="7"/>
        <v>0.31745370370370368</v>
      </c>
      <c r="E18" s="39">
        <f t="shared" si="7"/>
        <v>0.338287037037037</v>
      </c>
      <c r="F18" s="47">
        <v>1.5</v>
      </c>
      <c r="G18" s="48">
        <v>2</v>
      </c>
      <c r="H18" s="42" t="s">
        <v>49</v>
      </c>
      <c r="I18" s="39">
        <f t="shared" ref="I18:M18" si="8">I19+TIME(0,0,(3600*($O19-$O18)/(INDEX($T$5:$AB$6,MATCH(I$15,$S$5:$S$6,0),MATCH(CONCATENATE($P19,$Q19),$T$4:$AB$4,0)))+$T$8))</f>
        <v>0.27800925925925929</v>
      </c>
      <c r="J18" s="39">
        <f t="shared" si="8"/>
        <v>0.29484953703703709</v>
      </c>
      <c r="K18" s="39">
        <f t="shared" si="8"/>
        <v>0.31967592592592597</v>
      </c>
      <c r="L18" s="39">
        <f t="shared" si="8"/>
        <v>0.33651620370370372</v>
      </c>
      <c r="M18" s="43">
        <f t="shared" si="8"/>
        <v>0.36134259259259266</v>
      </c>
      <c r="O18" s="5">
        <f t="shared" si="5"/>
        <v>4</v>
      </c>
      <c r="P18" s="8">
        <v>1</v>
      </c>
      <c r="Q18" s="44" t="s">
        <v>48</v>
      </c>
      <c r="R18" s="45">
        <f t="shared" ref="R18:S18" si="9">TIME(0,0,(3600*($O18-$O17)/(INDEX($T$5:$AB$6,MATCH(R$15,$S$5:$S$6,0),MATCH((CONCATENATE($P18,$Q18)),$T$4:$AB$4,0)))))</f>
        <v>1.25E-3</v>
      </c>
      <c r="S18" s="45">
        <f t="shared" si="9"/>
        <v>1.5624999999999999E-3</v>
      </c>
      <c r="T18" s="1"/>
      <c r="U18" s="46"/>
      <c r="V18" s="1"/>
      <c r="W18" s="1"/>
    </row>
    <row r="19" spans="1:23" ht="13.5" customHeight="1" x14ac:dyDescent="0.25">
      <c r="A19" s="38">
        <f t="shared" ref="A19:E19" si="10">A18+TIME(0,0,(3600*($O19-$O18)/(INDEX($T$5:$AB$6,MATCH(A$15,$S$5:$S$6,0),MATCH(CONCATENATE($P19,$Q19),$T$4:$AB$4,0)))+$T$8))</f>
        <v>0.25597222222222221</v>
      </c>
      <c r="B19" s="39">
        <f t="shared" si="10"/>
        <v>0.27680555555555553</v>
      </c>
      <c r="C19" s="39">
        <f t="shared" si="10"/>
        <v>0.2976388888888889</v>
      </c>
      <c r="D19" s="39">
        <f t="shared" si="10"/>
        <v>0.31847222222222221</v>
      </c>
      <c r="E19" s="39">
        <f t="shared" si="10"/>
        <v>0.33930555555555553</v>
      </c>
      <c r="F19" s="47">
        <v>0.6</v>
      </c>
      <c r="G19" s="41">
        <v>3</v>
      </c>
      <c r="H19" s="42" t="s">
        <v>50</v>
      </c>
      <c r="I19" s="39">
        <f t="shared" ref="I19:M19" si="11">I20+TIME(0,0,(3600*($O20-$O19)/(INDEX($T$5:$AB$6,MATCH(I$15,$S$5:$S$6,0),MATCH(CONCATENATE($P20,$Q20),$T$4:$AB$4,0)))+$T$8))</f>
        <v>0.27699074074074076</v>
      </c>
      <c r="J19" s="39">
        <f t="shared" si="11"/>
        <v>0.29383101851851856</v>
      </c>
      <c r="K19" s="39">
        <f t="shared" si="11"/>
        <v>0.31865740740740744</v>
      </c>
      <c r="L19" s="39">
        <f t="shared" si="11"/>
        <v>0.33549768518518519</v>
      </c>
      <c r="M19" s="43">
        <f t="shared" si="11"/>
        <v>0.36032407407407413</v>
      </c>
      <c r="O19" s="5">
        <f t="shared" si="5"/>
        <v>4.5999999999999996</v>
      </c>
      <c r="P19" s="8">
        <v>1</v>
      </c>
      <c r="Q19" s="44" t="s">
        <v>48</v>
      </c>
      <c r="R19" s="45">
        <f t="shared" ref="R19:S19" si="12">TIME(0,0,(3600*($O19-$O18)/(INDEX($T$5:$AB$6,MATCH(R$15,$S$5:$S$6,0),MATCH((CONCATENATE($P19,$Q19)),$T$4:$AB$4,0)))))</f>
        <v>4.9768518518518521E-4</v>
      </c>
      <c r="S19" s="45">
        <f t="shared" si="12"/>
        <v>6.2500000000000001E-4</v>
      </c>
      <c r="T19" s="1"/>
      <c r="U19" s="46"/>
      <c r="V19" s="1"/>
      <c r="W19" s="1"/>
    </row>
    <row r="20" spans="1:23" ht="13.5" customHeight="1" x14ac:dyDescent="0.25">
      <c r="A20" s="38">
        <f t="shared" ref="A20:E20" si="13">A19+TIME(0,0,(3600*($O20-$O19)/(INDEX($T$5:$AB$6,MATCH(A$15,$S$5:$S$6,0),MATCH(CONCATENATE($P20,$Q20),$T$4:$AB$4,0)))+$T$8))</f>
        <v>0.25813657407407409</v>
      </c>
      <c r="B20" s="39">
        <f t="shared" si="13"/>
        <v>0.2789699074074074</v>
      </c>
      <c r="C20" s="39">
        <f t="shared" si="13"/>
        <v>0.29980324074074077</v>
      </c>
      <c r="D20" s="39">
        <f t="shared" si="13"/>
        <v>0.32063657407407409</v>
      </c>
      <c r="E20" s="39">
        <f t="shared" si="13"/>
        <v>0.3414699074074074</v>
      </c>
      <c r="F20" s="47">
        <v>1.7</v>
      </c>
      <c r="G20" s="48">
        <v>4</v>
      </c>
      <c r="H20" s="42" t="s">
        <v>51</v>
      </c>
      <c r="I20" s="39">
        <f t="shared" ref="I20:I22" si="14">I21+TIME(0,0,(3600*($O21-$O20)/(INDEX($T$5:$AB$6,MATCH(I$15,$S$5:$S$6,0),MATCH(CONCATENATE($P21,$Q21),$T$4:$AB$4,0)))+$T$8))</f>
        <v>0.27482638888888888</v>
      </c>
      <c r="J20" s="49">
        <v>0.29166666666666669</v>
      </c>
      <c r="K20" s="39">
        <f t="shared" ref="K20:K22" si="15">K21+TIME(0,0,(3600*($O21-$O20)/(INDEX($T$5:$AB$6,MATCH(K$15,$S$5:$S$6,0),MATCH(CONCATENATE($P21,$Q21),$T$4:$AB$4,0)))+$T$8))</f>
        <v>0.31649305555555557</v>
      </c>
      <c r="L20" s="49">
        <v>0.33333333333333331</v>
      </c>
      <c r="M20" s="43">
        <f t="shared" ref="M20:M22" si="16">M21+TIME(0,0,(3600*($O21-$O20)/(INDEX($T$5:$AB$6,MATCH(M$15,$S$5:$S$6,0),MATCH(CONCATENATE($P21,$Q21),$T$4:$AB$4,0)))+$T$8))</f>
        <v>0.35815972222222225</v>
      </c>
      <c r="O20" s="5">
        <f t="shared" si="5"/>
        <v>6.3</v>
      </c>
      <c r="P20" s="8">
        <v>1</v>
      </c>
      <c r="Q20" s="44" t="s">
        <v>48</v>
      </c>
      <c r="R20" s="45">
        <f t="shared" ref="R20:S20" si="17">TIME(0,0,(3600*($O20-$O19)/(INDEX($T$5:$AB$6,MATCH(R$15,$S$5:$S$6,0),MATCH((CONCATENATE($P20,$Q20)),$T$4:$AB$4,0)))))</f>
        <v>1.4120370370370369E-3</v>
      </c>
      <c r="S20" s="45">
        <f t="shared" si="17"/>
        <v>1.7708333333333332E-3</v>
      </c>
      <c r="T20" s="1"/>
      <c r="U20" s="46"/>
      <c r="V20" s="1"/>
      <c r="W20" s="1"/>
    </row>
    <row r="21" spans="1:23" ht="13.5" customHeight="1" x14ac:dyDescent="0.25">
      <c r="A21" s="38">
        <f t="shared" ref="A21:A23" si="18">A20+TIME(0,0,(3600*($O21-$O20)/(INDEX($T$5:$AB$6,MATCH(A$15,$S$5:$S$6,0),MATCH(CONCATENATE($P21,$Q21),$T$4:$AB$4,0)))+$T$8))</f>
        <v>0.25946759259259261</v>
      </c>
      <c r="B21" s="39"/>
      <c r="C21" s="39">
        <f t="shared" ref="C21:C23" si="19">C20+TIME(0,0,(3600*($O21-$O20)/(INDEX($T$5:$AB$6,MATCH(C$15,$S$5:$S$6,0),MATCH(CONCATENATE($P21,$Q21),$T$4:$AB$4,0)))+$T$8))</f>
        <v>0.3011342592592593</v>
      </c>
      <c r="D21" s="39"/>
      <c r="E21" s="39">
        <f t="shared" ref="E21:E23" si="20">E20+TIME(0,0,(3600*($O21-$O20)/(INDEX($T$5:$AB$6,MATCH(E$15,$S$5:$S$6,0),MATCH(CONCATENATE($P21,$Q21),$T$4:$AB$4,0)))+$T$8))</f>
        <v>0.34280092592592593</v>
      </c>
      <c r="F21" s="47">
        <v>0.9</v>
      </c>
      <c r="G21" s="41">
        <v>5</v>
      </c>
      <c r="H21" s="42" t="s">
        <v>52</v>
      </c>
      <c r="I21" s="39">
        <f t="shared" si="14"/>
        <v>0.27349537037037036</v>
      </c>
      <c r="J21" s="39"/>
      <c r="K21" s="39">
        <f t="shared" si="15"/>
        <v>0.31516203703703705</v>
      </c>
      <c r="L21" s="39"/>
      <c r="M21" s="43">
        <f t="shared" si="16"/>
        <v>0.35682870370370373</v>
      </c>
      <c r="O21" s="5">
        <f t="shared" si="5"/>
        <v>7.2</v>
      </c>
      <c r="P21" s="8">
        <v>1</v>
      </c>
      <c r="Q21" s="44" t="s">
        <v>48</v>
      </c>
      <c r="R21" s="45">
        <f t="shared" ref="R21:S21" si="21">TIME(0,0,(3600*($O21-$O20)/(INDEX($T$5:$AB$6,MATCH(R$15,$S$5:$S$6,0),MATCH((CONCATENATE($P21,$Q21)),$T$4:$AB$4,0)))))</f>
        <v>7.407407407407407E-4</v>
      </c>
      <c r="S21" s="45">
        <f t="shared" si="21"/>
        <v>9.3750000000000007E-4</v>
      </c>
      <c r="T21" s="1"/>
      <c r="U21" s="46"/>
      <c r="V21" s="1"/>
      <c r="W21" s="1"/>
    </row>
    <row r="22" spans="1:23" ht="13.5" customHeight="1" x14ac:dyDescent="0.25">
      <c r="A22" s="38">
        <f t="shared" si="18"/>
        <v>0.26100694444444444</v>
      </c>
      <c r="B22" s="39"/>
      <c r="C22" s="39">
        <f t="shared" si="19"/>
        <v>0.30267361111111113</v>
      </c>
      <c r="D22" s="39"/>
      <c r="E22" s="39">
        <f t="shared" si="20"/>
        <v>0.34434027777777776</v>
      </c>
      <c r="F22" s="47">
        <v>1.1000000000000001</v>
      </c>
      <c r="G22" s="48">
        <v>6</v>
      </c>
      <c r="H22" s="42" t="s">
        <v>53</v>
      </c>
      <c r="I22" s="39">
        <f t="shared" si="14"/>
        <v>0.27195601851851853</v>
      </c>
      <c r="J22" s="39"/>
      <c r="K22" s="39">
        <f t="shared" si="15"/>
        <v>0.31362268518518521</v>
      </c>
      <c r="L22" s="39"/>
      <c r="M22" s="43">
        <f t="shared" si="16"/>
        <v>0.3552893518518519</v>
      </c>
      <c r="O22" s="5">
        <f t="shared" si="5"/>
        <v>8.3000000000000007</v>
      </c>
      <c r="P22" s="8">
        <v>1</v>
      </c>
      <c r="Q22" s="44" t="s">
        <v>48</v>
      </c>
      <c r="R22" s="45">
        <f t="shared" ref="R22:S22" si="22">TIME(0,0,(3600*($O22-$O21)/(INDEX($T$5:$AB$6,MATCH(R$15,$S$5:$S$6,0),MATCH((CONCATENATE($P22,$Q22)),$T$4:$AB$4,0)))))</f>
        <v>9.1435185185185185E-4</v>
      </c>
      <c r="S22" s="45">
        <f t="shared" si="22"/>
        <v>1.1458333333333333E-3</v>
      </c>
      <c r="T22" s="1"/>
      <c r="U22" s="46"/>
      <c r="V22" s="1"/>
      <c r="W22" s="1"/>
    </row>
    <row r="23" spans="1:23" ht="13.5" customHeight="1" x14ac:dyDescent="0.25">
      <c r="A23" s="38">
        <f t="shared" si="18"/>
        <v>0.26212962962962966</v>
      </c>
      <c r="B23" s="39"/>
      <c r="C23" s="39">
        <f t="shared" si="19"/>
        <v>0.30379629629629634</v>
      </c>
      <c r="D23" s="39"/>
      <c r="E23" s="39">
        <f t="shared" si="20"/>
        <v>0.34546296296296297</v>
      </c>
      <c r="F23" s="47">
        <v>0.7</v>
      </c>
      <c r="G23" s="41">
        <v>7</v>
      </c>
      <c r="H23" s="42" t="s">
        <v>54</v>
      </c>
      <c r="I23" s="49">
        <v>0.27083333333333331</v>
      </c>
      <c r="J23" s="49"/>
      <c r="K23" s="49">
        <v>0.3125</v>
      </c>
      <c r="L23" s="49"/>
      <c r="M23" s="50">
        <v>0.35416666666666669</v>
      </c>
      <c r="O23" s="5">
        <f t="shared" si="5"/>
        <v>9</v>
      </c>
      <c r="P23" s="8">
        <v>1</v>
      </c>
      <c r="Q23" s="44" t="s">
        <v>55</v>
      </c>
      <c r="R23" s="45">
        <f t="shared" ref="R23:S23" si="23">TIME(0,0,(3600*($O23-$O22)/(INDEX($T$5:$AB$6,MATCH(R$15,$S$5:$S$6,0),MATCH((CONCATENATE($P23,$Q23)),$T$4:$AB$4,0)))))</f>
        <v>5.7870370370370378E-4</v>
      </c>
      <c r="S23" s="45">
        <f t="shared" si="23"/>
        <v>7.291666666666667E-4</v>
      </c>
      <c r="T23" s="1"/>
      <c r="U23" s="46"/>
      <c r="V23" s="1"/>
      <c r="W23" s="1"/>
    </row>
    <row r="24" spans="1:23" ht="13.5" customHeight="1" x14ac:dyDescent="0.25">
      <c r="A24" s="38"/>
      <c r="B24" s="39"/>
      <c r="C24" s="39"/>
      <c r="D24" s="39"/>
      <c r="E24" s="39"/>
      <c r="F24" s="47"/>
      <c r="G24" s="41"/>
      <c r="H24" s="47"/>
      <c r="I24" s="39"/>
      <c r="J24" s="39"/>
      <c r="K24" s="39"/>
      <c r="L24" s="39"/>
      <c r="M24" s="43"/>
      <c r="R24" s="45"/>
      <c r="S24" s="45"/>
      <c r="T24" s="1"/>
      <c r="U24" s="46"/>
      <c r="V24" s="1"/>
      <c r="W24" s="1"/>
    </row>
    <row r="25" spans="1:23" ht="13.5" customHeight="1" x14ac:dyDescent="0.2">
      <c r="A25" s="51" t="s">
        <v>56</v>
      </c>
      <c r="B25" s="52" t="s">
        <v>57</v>
      </c>
      <c r="C25" s="52" t="s">
        <v>56</v>
      </c>
      <c r="D25" s="52" t="s">
        <v>57</v>
      </c>
      <c r="E25" s="52" t="s">
        <v>56</v>
      </c>
      <c r="F25" s="53"/>
      <c r="G25" s="52"/>
      <c r="H25" s="53"/>
      <c r="I25" s="54" t="str">
        <f t="shared" ref="I25:M25" si="24">A25</f>
        <v>1=7</v>
      </c>
      <c r="J25" s="54" t="str">
        <f t="shared" si="24"/>
        <v>1=5*</v>
      </c>
      <c r="K25" s="54" t="str">
        <f t="shared" si="24"/>
        <v>1=7</v>
      </c>
      <c r="L25" s="54" t="str">
        <f t="shared" si="24"/>
        <v>1=5*</v>
      </c>
      <c r="M25" s="55" t="str">
        <f t="shared" si="24"/>
        <v>1=7</v>
      </c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5">
      <c r="A27" s="79" t="s">
        <v>29</v>
      </c>
      <c r="B27" s="80"/>
      <c r="C27" s="80"/>
      <c r="D27" s="80"/>
      <c r="E27" s="80"/>
      <c r="F27" s="15" t="s">
        <v>30</v>
      </c>
      <c r="G27" s="16" t="s">
        <v>31</v>
      </c>
      <c r="H27" s="16" t="s">
        <v>32</v>
      </c>
      <c r="I27" s="82" t="s">
        <v>33</v>
      </c>
      <c r="J27" s="83"/>
      <c r="K27" s="83"/>
      <c r="L27" s="83"/>
      <c r="M27" s="84"/>
    </row>
    <row r="28" spans="1:23" ht="13.5" customHeight="1" x14ac:dyDescent="0.25">
      <c r="A28" s="79" t="s">
        <v>34</v>
      </c>
      <c r="B28" s="80"/>
      <c r="C28" s="80"/>
      <c r="D28" s="80"/>
      <c r="E28" s="81"/>
      <c r="F28" s="56"/>
      <c r="G28" s="57" t="s">
        <v>35</v>
      </c>
      <c r="H28" s="58" t="s">
        <v>36</v>
      </c>
      <c r="I28" s="79" t="s">
        <v>34</v>
      </c>
      <c r="J28" s="80"/>
      <c r="K28" s="80"/>
      <c r="L28" s="80"/>
      <c r="M28" s="81"/>
    </row>
    <row r="29" spans="1:23" ht="13.5" customHeight="1" x14ac:dyDescent="0.25">
      <c r="A29" s="21" t="s">
        <v>58</v>
      </c>
      <c r="B29" s="22" t="s">
        <v>59</v>
      </c>
      <c r="C29" s="22" t="s">
        <v>60</v>
      </c>
      <c r="D29" s="22" t="s">
        <v>61</v>
      </c>
      <c r="E29" s="22" t="s">
        <v>62</v>
      </c>
      <c r="F29" s="23"/>
      <c r="G29" s="23"/>
      <c r="H29" s="22"/>
      <c r="I29" s="22" t="str">
        <f t="shared" ref="I29:M29" si="25">A29</f>
        <v>C6</v>
      </c>
      <c r="J29" s="22" t="str">
        <f t="shared" si="25"/>
        <v>C7</v>
      </c>
      <c r="K29" s="22" t="str">
        <f t="shared" si="25"/>
        <v>C8</v>
      </c>
      <c r="L29" s="22" t="str">
        <f t="shared" si="25"/>
        <v>C9</v>
      </c>
      <c r="M29" s="59" t="str">
        <f t="shared" si="25"/>
        <v>C10</v>
      </c>
    </row>
    <row r="30" spans="1:23" ht="13.5" customHeight="1" x14ac:dyDescent="0.25">
      <c r="A30" s="60" t="s">
        <v>20</v>
      </c>
      <c r="B30" s="61" t="s">
        <v>20</v>
      </c>
      <c r="C30" s="61" t="s">
        <v>20</v>
      </c>
      <c r="D30" s="61" t="s">
        <v>20</v>
      </c>
      <c r="E30" s="61" t="s">
        <v>20</v>
      </c>
      <c r="F30" s="62"/>
      <c r="G30" s="62"/>
      <c r="H30" s="63"/>
      <c r="I30" s="61" t="str">
        <f t="shared" ref="I30:M30" si="26">A30</f>
        <v>A</v>
      </c>
      <c r="J30" s="61" t="str">
        <f t="shared" si="26"/>
        <v>A</v>
      </c>
      <c r="K30" s="61" t="str">
        <f t="shared" si="26"/>
        <v>A</v>
      </c>
      <c r="L30" s="61" t="str">
        <f t="shared" si="26"/>
        <v>A</v>
      </c>
      <c r="M30" s="64" t="str">
        <f t="shared" si="26"/>
        <v>A</v>
      </c>
    </row>
    <row r="31" spans="1:23" ht="13.5" customHeight="1" x14ac:dyDescent="0.2">
      <c r="A31" s="65">
        <v>0.375</v>
      </c>
      <c r="B31" s="66">
        <v>0.41666666666666669</v>
      </c>
      <c r="C31" s="66">
        <v>0.45833333333333331</v>
      </c>
      <c r="D31" s="66">
        <v>0.5</v>
      </c>
      <c r="E31" s="66">
        <v>0.54166666666666663</v>
      </c>
      <c r="F31" s="67"/>
      <c r="G31" s="68">
        <v>0</v>
      </c>
      <c r="H31" s="69" t="s">
        <v>46</v>
      </c>
      <c r="I31" s="70">
        <f t="shared" ref="I31:M31" si="27">I32+TIME(0,0,(3600*($O17-$O16)/(INDEX($T$5:$AB$6,MATCH(I$30,$S$5:$S$6,0),MATCH(CONCATENATE($P17,$Q17),$T$4:$AB$4,0)))+$T$8))</f>
        <v>0.4039699074074074</v>
      </c>
      <c r="J31" s="70">
        <f t="shared" si="27"/>
        <v>0.44962962962962966</v>
      </c>
      <c r="K31" s="70">
        <f t="shared" si="27"/>
        <v>0.48730324074074077</v>
      </c>
      <c r="L31" s="70">
        <f t="shared" si="27"/>
        <v>0.53296296296296297</v>
      </c>
      <c r="M31" s="71">
        <f t="shared" si="27"/>
        <v>0.57063657407407409</v>
      </c>
    </row>
    <row r="32" spans="1:23" ht="13.5" customHeight="1" x14ac:dyDescent="0.2">
      <c r="A32" s="72">
        <f t="shared" ref="A32:E32" si="28">A31+TIME(0,0,(3600*($O17-$O16)/(INDEX($T$5:$AB$6,MATCH(A$30,$S$5:$S$6,0),MATCH(CONCATENATE($P17,$Q17),$T$4:$AB$4,0)))+$T$8))</f>
        <v>0.37799768518518517</v>
      </c>
      <c r="B32" s="73">
        <f t="shared" si="28"/>
        <v>0.41966435185185186</v>
      </c>
      <c r="C32" s="73">
        <f t="shared" si="28"/>
        <v>0.46133101851851849</v>
      </c>
      <c r="D32" s="73">
        <f t="shared" si="28"/>
        <v>0.50299768518518517</v>
      </c>
      <c r="E32" s="73">
        <f t="shared" si="28"/>
        <v>0.5446643518518518</v>
      </c>
      <c r="F32" s="47">
        <f t="shared" ref="F32:H32" si="29">F17</f>
        <v>2.5</v>
      </c>
      <c r="G32" s="41">
        <f t="shared" si="29"/>
        <v>1</v>
      </c>
      <c r="H32" s="47" t="str">
        <f t="shared" si="29"/>
        <v>Valea Mare Ramificatie</v>
      </c>
      <c r="I32" s="73">
        <f t="shared" ref="I32:M32" si="30">I33+TIME(0,0,(3600*($O18-$O17)/(INDEX($T$5:$AB$6,MATCH(I$30,$S$5:$S$6,0),MATCH(CONCATENATE($P18,$Q18),$T$4:$AB$4,0)))+$T$8))</f>
        <v>0.40097222222222223</v>
      </c>
      <c r="J32" s="73">
        <f t="shared" si="30"/>
        <v>0.44663194444444448</v>
      </c>
      <c r="K32" s="73">
        <f t="shared" si="30"/>
        <v>0.4843055555555556</v>
      </c>
      <c r="L32" s="73">
        <f t="shared" si="30"/>
        <v>0.5299652777777778</v>
      </c>
      <c r="M32" s="74">
        <f t="shared" si="30"/>
        <v>0.56763888888888892</v>
      </c>
    </row>
    <row r="33" spans="1:28" ht="13.5" customHeight="1" x14ac:dyDescent="0.2">
      <c r="A33" s="72">
        <f t="shared" ref="A33:E33" si="31">A32+TIME(0,0,(3600*($O18-$O17)/(INDEX($T$5:$AB$6,MATCH(A$30,$S$5:$S$6,0),MATCH(CONCATENATE($P18,$Q18),$T$4:$AB$4,0)))+$T$8))</f>
        <v>0.37995370370370368</v>
      </c>
      <c r="B33" s="73">
        <f t="shared" si="31"/>
        <v>0.42162037037037037</v>
      </c>
      <c r="C33" s="73">
        <f t="shared" si="31"/>
        <v>0.463287037037037</v>
      </c>
      <c r="D33" s="73">
        <f t="shared" si="31"/>
        <v>0.50495370370370374</v>
      </c>
      <c r="E33" s="73">
        <f t="shared" si="31"/>
        <v>0.54662037037037037</v>
      </c>
      <c r="F33" s="47">
        <f t="shared" ref="F33:H33" si="32">F18</f>
        <v>1.5</v>
      </c>
      <c r="G33" s="41">
        <f t="shared" si="32"/>
        <v>2</v>
      </c>
      <c r="H33" s="47" t="str">
        <f t="shared" si="32"/>
        <v>Valea Mare Scoala Speciala</v>
      </c>
      <c r="I33" s="73">
        <f t="shared" ref="I33:M33" si="33">I34+TIME(0,0,(3600*($O19-$O18)/(INDEX($T$5:$AB$6,MATCH(I$30,$S$5:$S$6,0),MATCH(CONCATENATE($P19,$Q19),$T$4:$AB$4,0)))+$T$8))</f>
        <v>0.39901620370370372</v>
      </c>
      <c r="J33" s="73">
        <f t="shared" si="33"/>
        <v>0.44467592592592597</v>
      </c>
      <c r="K33" s="73">
        <f t="shared" si="33"/>
        <v>0.48234953703703709</v>
      </c>
      <c r="L33" s="73">
        <f t="shared" si="33"/>
        <v>0.52800925925925923</v>
      </c>
      <c r="M33" s="74">
        <f t="shared" si="33"/>
        <v>0.56568287037037035</v>
      </c>
    </row>
    <row r="34" spans="1:28" ht="13.5" customHeight="1" x14ac:dyDescent="0.2">
      <c r="A34" s="72">
        <f t="shared" ref="A34:E34" si="34">A33+TIME(0,0,(3600*($O19-$O18)/(INDEX($T$5:$AB$6,MATCH(A$30,$S$5:$S$6,0),MATCH(CONCATENATE($P19,$Q19),$T$4:$AB$4,0)))+$T$8))</f>
        <v>0.38097222222222221</v>
      </c>
      <c r="B34" s="73">
        <f t="shared" si="34"/>
        <v>0.4226388888888889</v>
      </c>
      <c r="C34" s="73">
        <f t="shared" si="34"/>
        <v>0.46430555555555553</v>
      </c>
      <c r="D34" s="73">
        <f t="shared" si="34"/>
        <v>0.50597222222222227</v>
      </c>
      <c r="E34" s="73">
        <f t="shared" si="34"/>
        <v>0.5476388888888889</v>
      </c>
      <c r="F34" s="47">
        <f t="shared" ref="F34:H34" si="35">F19</f>
        <v>0.6</v>
      </c>
      <c r="G34" s="41">
        <f t="shared" si="35"/>
        <v>3</v>
      </c>
      <c r="H34" s="47" t="str">
        <f t="shared" si="35"/>
        <v>Valea Mare Gradinita</v>
      </c>
      <c r="I34" s="73">
        <f t="shared" ref="I34:M34" si="36">I35+TIME(0,0,(3600*($O20-$O19)/(INDEX($T$5:$AB$6,MATCH(I$30,$S$5:$S$6,0),MATCH(CONCATENATE($P20,$Q20),$T$4:$AB$4,0)))+$T$8))</f>
        <v>0.39799768518518519</v>
      </c>
      <c r="J34" s="73">
        <f t="shared" si="36"/>
        <v>0.44365740740740744</v>
      </c>
      <c r="K34" s="73">
        <f t="shared" si="36"/>
        <v>0.48133101851851856</v>
      </c>
      <c r="L34" s="73">
        <f t="shared" si="36"/>
        <v>0.5269907407407407</v>
      </c>
      <c r="M34" s="74">
        <f t="shared" si="36"/>
        <v>0.56466435185185182</v>
      </c>
    </row>
    <row r="35" spans="1:28" ht="13.5" customHeight="1" x14ac:dyDescent="0.2">
      <c r="A35" s="72">
        <f t="shared" ref="A35:E35" si="37">A34+TIME(0,0,(3600*($O20-$O19)/(INDEX($T$5:$AB$6,MATCH(A$30,$S$5:$S$6,0),MATCH(CONCATENATE($P20,$Q20),$T$4:$AB$4,0)))+$T$8))</f>
        <v>0.38313657407407409</v>
      </c>
      <c r="B35" s="73">
        <f t="shared" si="37"/>
        <v>0.42480324074074077</v>
      </c>
      <c r="C35" s="73">
        <f t="shared" si="37"/>
        <v>0.4664699074074074</v>
      </c>
      <c r="D35" s="73">
        <f t="shared" si="37"/>
        <v>0.50813657407407409</v>
      </c>
      <c r="E35" s="73">
        <f t="shared" si="37"/>
        <v>0.54980324074074072</v>
      </c>
      <c r="F35" s="47">
        <f t="shared" ref="F35:H35" si="38">F20</f>
        <v>1.7</v>
      </c>
      <c r="G35" s="41">
        <f t="shared" si="38"/>
        <v>4</v>
      </c>
      <c r="H35" s="47" t="str">
        <f t="shared" si="38"/>
        <v>Stefanestii Noi Blocuri</v>
      </c>
      <c r="I35" s="75">
        <v>0.39583333333333331</v>
      </c>
      <c r="J35" s="73">
        <f t="shared" ref="J35:J37" si="39">J36+TIME(0,0,(3600*($O21-$O20)/(INDEX($T$5:$AB$6,MATCH(J$30,$S$5:$S$6,0),MATCH(CONCATENATE($P21,$Q21),$T$4:$AB$4,0)))+$T$8))</f>
        <v>0.44149305555555557</v>
      </c>
      <c r="K35" s="75">
        <v>0.47916666666666669</v>
      </c>
      <c r="L35" s="73">
        <f t="shared" ref="L35:L37" si="40">L36+TIME(0,0,(3600*($O21-$O20)/(INDEX($T$5:$AB$6,MATCH(L$30,$S$5:$S$6,0),MATCH(CONCATENATE($P21,$Q21),$T$4:$AB$4,0)))+$T$8))</f>
        <v>0.52482638888888888</v>
      </c>
      <c r="M35" s="76">
        <v>0.5625</v>
      </c>
    </row>
    <row r="36" spans="1:28" ht="13.5" customHeight="1" x14ac:dyDescent="0.2">
      <c r="A36" s="72"/>
      <c r="B36" s="73">
        <f t="shared" ref="B36:B38" si="41">B35+TIME(0,0,(3600*($O21-$O20)/(INDEX($T$5:$AB$6,MATCH(B$30,$S$5:$S$6,0),MATCH(CONCATENATE($P21,$Q21),$T$4:$AB$4,0)))+$T$8))</f>
        <v>0.4261342592592593</v>
      </c>
      <c r="C36" s="73"/>
      <c r="D36" s="73">
        <f t="shared" ref="D36:D38" si="42">D35+TIME(0,0,(3600*($O21-$O20)/(INDEX($T$5:$AB$6,MATCH(D$30,$S$5:$S$6,0),MATCH(CONCATENATE($P21,$Q21),$T$4:$AB$4,0)))+$T$8))</f>
        <v>0.50946759259259256</v>
      </c>
      <c r="E36" s="73"/>
      <c r="F36" s="47">
        <f t="shared" ref="F36:H36" si="43">F21</f>
        <v>0.9</v>
      </c>
      <c r="G36" s="41">
        <f t="shared" si="43"/>
        <v>5</v>
      </c>
      <c r="H36" s="47" t="str">
        <f t="shared" si="43"/>
        <v>Izvorani Ramificatie</v>
      </c>
      <c r="I36" s="73"/>
      <c r="J36" s="73">
        <f t="shared" si="39"/>
        <v>0.44016203703703705</v>
      </c>
      <c r="K36" s="73"/>
      <c r="L36" s="73">
        <f t="shared" si="40"/>
        <v>0.52349537037037042</v>
      </c>
      <c r="M36" s="74"/>
    </row>
    <row r="37" spans="1:28" ht="13.5" customHeight="1" x14ac:dyDescent="0.2">
      <c r="A37" s="72"/>
      <c r="B37" s="73">
        <f t="shared" si="41"/>
        <v>0.42767361111111113</v>
      </c>
      <c r="C37" s="73"/>
      <c r="D37" s="73">
        <f t="shared" si="42"/>
        <v>0.51100694444444439</v>
      </c>
      <c r="E37" s="73"/>
      <c r="F37" s="47">
        <f t="shared" ref="F37:H37" si="44">F22</f>
        <v>1.1000000000000001</v>
      </c>
      <c r="G37" s="41">
        <f t="shared" si="44"/>
        <v>6</v>
      </c>
      <c r="H37" s="47" t="str">
        <f t="shared" si="44"/>
        <v>Izvorani1</v>
      </c>
      <c r="I37" s="73"/>
      <c r="J37" s="73">
        <f t="shared" si="39"/>
        <v>0.43862268518518521</v>
      </c>
      <c r="K37" s="73"/>
      <c r="L37" s="73">
        <f t="shared" si="40"/>
        <v>0.52195601851851858</v>
      </c>
      <c r="M37" s="74"/>
    </row>
    <row r="38" spans="1:28" ht="13.5" customHeight="1" x14ac:dyDescent="0.2">
      <c r="A38" s="72"/>
      <c r="B38" s="73">
        <f t="shared" si="41"/>
        <v>0.42879629629629634</v>
      </c>
      <c r="C38" s="73"/>
      <c r="D38" s="73">
        <f t="shared" si="42"/>
        <v>0.5121296296296296</v>
      </c>
      <c r="E38" s="73"/>
      <c r="F38" s="47">
        <f t="shared" ref="F38:H38" si="45">F23</f>
        <v>0.7</v>
      </c>
      <c r="G38" s="41">
        <f t="shared" si="45"/>
        <v>7</v>
      </c>
      <c r="H38" s="47" t="str">
        <f t="shared" si="45"/>
        <v>Izvorani2</v>
      </c>
      <c r="I38" s="75"/>
      <c r="J38" s="75">
        <v>0.4375</v>
      </c>
      <c r="K38" s="75"/>
      <c r="L38" s="75">
        <v>0.52083333333333337</v>
      </c>
      <c r="M38" s="76"/>
    </row>
    <row r="39" spans="1:28" ht="13.5" customHeight="1" x14ac:dyDescent="0.2">
      <c r="A39" s="72"/>
      <c r="B39" s="73"/>
      <c r="C39" s="73"/>
      <c r="D39" s="73"/>
      <c r="E39" s="73"/>
      <c r="F39" s="47"/>
      <c r="G39" s="41"/>
      <c r="H39" s="47"/>
      <c r="I39" s="73"/>
      <c r="J39" s="73"/>
      <c r="K39" s="73"/>
      <c r="L39" s="73"/>
      <c r="M39" s="74"/>
    </row>
    <row r="40" spans="1:28" ht="13.5" customHeight="1" x14ac:dyDescent="0.2">
      <c r="A40" s="77" t="s">
        <v>63</v>
      </c>
      <c r="B40" s="54" t="s">
        <v>56</v>
      </c>
      <c r="C40" s="52" t="s">
        <v>63</v>
      </c>
      <c r="D40" s="54" t="s">
        <v>56</v>
      </c>
      <c r="E40" s="52" t="s">
        <v>63</v>
      </c>
      <c r="F40" s="53"/>
      <c r="G40" s="52"/>
      <c r="H40" s="53"/>
      <c r="I40" s="54" t="str">
        <f t="shared" ref="I40:M40" si="46">A40</f>
        <v>1=7*</v>
      </c>
      <c r="J40" s="54" t="str">
        <f t="shared" si="46"/>
        <v>1=7</v>
      </c>
      <c r="K40" s="54" t="str">
        <f t="shared" si="46"/>
        <v>1=7*</v>
      </c>
      <c r="L40" s="54" t="str">
        <f t="shared" si="46"/>
        <v>1=7</v>
      </c>
      <c r="M40" s="55" t="str">
        <f t="shared" si="46"/>
        <v>1=7*</v>
      </c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3.5" customHeight="1" x14ac:dyDescent="0.25">
      <c r="A42" s="79" t="s">
        <v>29</v>
      </c>
      <c r="B42" s="80"/>
      <c r="C42" s="80"/>
      <c r="D42" s="80"/>
      <c r="E42" s="80"/>
      <c r="F42" s="15" t="s">
        <v>30</v>
      </c>
      <c r="G42" s="16" t="s">
        <v>31</v>
      </c>
      <c r="H42" s="16" t="s">
        <v>32</v>
      </c>
      <c r="I42" s="82" t="s">
        <v>33</v>
      </c>
      <c r="J42" s="83"/>
      <c r="K42" s="83"/>
      <c r="L42" s="83"/>
      <c r="M42" s="84"/>
    </row>
    <row r="43" spans="1:28" ht="13.5" customHeight="1" x14ac:dyDescent="0.25">
      <c r="A43" s="79" t="s">
        <v>34</v>
      </c>
      <c r="B43" s="80"/>
      <c r="C43" s="80"/>
      <c r="D43" s="80"/>
      <c r="E43" s="81"/>
      <c r="F43" s="56"/>
      <c r="G43" s="57" t="s">
        <v>35</v>
      </c>
      <c r="H43" s="58" t="s">
        <v>36</v>
      </c>
      <c r="I43" s="79" t="s">
        <v>34</v>
      </c>
      <c r="J43" s="80"/>
      <c r="K43" s="80"/>
      <c r="L43" s="80"/>
      <c r="M43" s="81"/>
    </row>
    <row r="44" spans="1:28" ht="13.5" customHeight="1" x14ac:dyDescent="0.25">
      <c r="A44" s="21" t="s">
        <v>64</v>
      </c>
      <c r="B44" s="22" t="s">
        <v>65</v>
      </c>
      <c r="C44" s="22" t="s">
        <v>66</v>
      </c>
      <c r="D44" s="22" t="s">
        <v>67</v>
      </c>
      <c r="E44" s="22" t="s">
        <v>68</v>
      </c>
      <c r="F44" s="23"/>
      <c r="G44" s="23"/>
      <c r="H44" s="22"/>
      <c r="I44" s="22" t="str">
        <f t="shared" ref="I44:M44" si="47">A44</f>
        <v>C11</v>
      </c>
      <c r="J44" s="22" t="str">
        <f t="shared" si="47"/>
        <v>C12</v>
      </c>
      <c r="K44" s="22" t="str">
        <f t="shared" si="47"/>
        <v>C13</v>
      </c>
      <c r="L44" s="22" t="str">
        <f t="shared" si="47"/>
        <v>C14</v>
      </c>
      <c r="M44" s="59" t="str">
        <f t="shared" si="47"/>
        <v>C15</v>
      </c>
    </row>
    <row r="45" spans="1:28" ht="13.5" customHeight="1" x14ac:dyDescent="0.25">
      <c r="A45" s="60" t="s">
        <v>20</v>
      </c>
      <c r="B45" s="61" t="s">
        <v>20</v>
      </c>
      <c r="C45" s="61" t="s">
        <v>20</v>
      </c>
      <c r="D45" s="61" t="s">
        <v>20</v>
      </c>
      <c r="E45" s="61" t="s">
        <v>20</v>
      </c>
      <c r="F45" s="62"/>
      <c r="G45" s="62"/>
      <c r="H45" s="63"/>
      <c r="I45" s="61" t="str">
        <f t="shared" ref="I45:M45" si="48">A45</f>
        <v>A</v>
      </c>
      <c r="J45" s="61" t="str">
        <f t="shared" si="48"/>
        <v>A</v>
      </c>
      <c r="K45" s="61" t="str">
        <f t="shared" si="48"/>
        <v>A</v>
      </c>
      <c r="L45" s="61" t="str">
        <f t="shared" si="48"/>
        <v>A</v>
      </c>
      <c r="M45" s="64" t="str">
        <f t="shared" si="48"/>
        <v>A</v>
      </c>
    </row>
    <row r="46" spans="1:28" ht="13.5" customHeight="1" x14ac:dyDescent="0.2">
      <c r="A46" s="65">
        <v>0.58333333333333337</v>
      </c>
      <c r="B46" s="66">
        <v>0.60416666666666663</v>
      </c>
      <c r="C46" s="66">
        <v>0.625</v>
      </c>
      <c r="D46" s="66">
        <v>0.64583333333333337</v>
      </c>
      <c r="E46" s="66">
        <v>0.66666666666666663</v>
      </c>
      <c r="F46" s="68"/>
      <c r="G46" s="68">
        <v>0</v>
      </c>
      <c r="H46" s="69" t="s">
        <v>46</v>
      </c>
      <c r="I46" s="70">
        <f t="shared" ref="I46:M46" si="49">I47+TIME(0,0,(3600*($O17-$O16)/(INDEX($T$5:$AB$6,MATCH(I$45,$S$5:$S$6,0),MATCH(CONCATENATE($P17,$Q17),$T$4:$AB$4,0)))+$T$8))</f>
        <v>0.61230324074074072</v>
      </c>
      <c r="J46" s="70">
        <f t="shared" si="49"/>
        <v>0.6371296296296296</v>
      </c>
      <c r="K46" s="70">
        <f t="shared" si="49"/>
        <v>0.65396990740740746</v>
      </c>
      <c r="L46" s="70">
        <f t="shared" si="49"/>
        <v>0.67879629629629623</v>
      </c>
      <c r="M46" s="71">
        <f t="shared" si="49"/>
        <v>0.69563657407407409</v>
      </c>
    </row>
    <row r="47" spans="1:28" ht="12.75" x14ac:dyDescent="0.2">
      <c r="A47" s="72">
        <f t="shared" ref="A47:E47" si="50">A46+TIME(0,0,(3600*($O17-$O16)/(INDEX($T$5:$AB$6,MATCH(A$45,$S$5:$S$6,0),MATCH(CONCATENATE($P17,$Q17),$T$4:$AB$4,0)))+$T$8))</f>
        <v>0.58633101851851854</v>
      </c>
      <c r="B47" s="73">
        <f t="shared" si="50"/>
        <v>0.6071643518518518</v>
      </c>
      <c r="C47" s="73">
        <f t="shared" si="50"/>
        <v>0.62799768518518517</v>
      </c>
      <c r="D47" s="73">
        <f t="shared" si="50"/>
        <v>0.64883101851851854</v>
      </c>
      <c r="E47" s="73">
        <f t="shared" si="50"/>
        <v>0.6696643518518518</v>
      </c>
      <c r="F47" s="41">
        <f t="shared" ref="F47:H47" si="51">F17</f>
        <v>2.5</v>
      </c>
      <c r="G47" s="41">
        <f t="shared" si="51"/>
        <v>1</v>
      </c>
      <c r="H47" s="78" t="str">
        <f t="shared" si="51"/>
        <v>Valea Mare Ramificatie</v>
      </c>
      <c r="I47" s="73">
        <f t="shared" ref="I47:M47" si="52">I48+TIME(0,0,(3600*($O18-$O17)/(INDEX($T$5:$AB$6,MATCH(I$45,$S$5:$S$6,0),MATCH(CONCATENATE($P18,$Q18),$T$4:$AB$4,0)))+$T$8))</f>
        <v>0.60930555555555554</v>
      </c>
      <c r="J47" s="73">
        <f t="shared" si="52"/>
        <v>0.63413194444444443</v>
      </c>
      <c r="K47" s="73">
        <f t="shared" si="52"/>
        <v>0.65097222222222229</v>
      </c>
      <c r="L47" s="73">
        <f t="shared" si="52"/>
        <v>0.67579861111111106</v>
      </c>
      <c r="M47" s="74">
        <f t="shared" si="52"/>
        <v>0.69263888888888892</v>
      </c>
      <c r="N47" s="1"/>
    </row>
    <row r="48" spans="1:28" ht="12.75" customHeight="1" x14ac:dyDescent="0.2">
      <c r="A48" s="72">
        <f t="shared" ref="A48:E48" si="53">A47+TIME(0,0,(3600*($O18-$O17)/(INDEX($T$5:$AB$6,MATCH(A$45,$S$5:$S$6,0),MATCH(CONCATENATE($P18,$Q18),$T$4:$AB$4,0)))+$T$8))</f>
        <v>0.58828703703703711</v>
      </c>
      <c r="B48" s="73">
        <f t="shared" si="53"/>
        <v>0.60912037037037037</v>
      </c>
      <c r="C48" s="73">
        <f t="shared" si="53"/>
        <v>0.62995370370370374</v>
      </c>
      <c r="D48" s="73">
        <f t="shared" si="53"/>
        <v>0.65078703703703711</v>
      </c>
      <c r="E48" s="73">
        <f t="shared" si="53"/>
        <v>0.67162037037037037</v>
      </c>
      <c r="F48" s="41">
        <f t="shared" ref="F48:H48" si="54">F18</f>
        <v>1.5</v>
      </c>
      <c r="G48" s="41">
        <f t="shared" si="54"/>
        <v>2</v>
      </c>
      <c r="H48" s="78" t="str">
        <f t="shared" si="54"/>
        <v>Valea Mare Scoala Speciala</v>
      </c>
      <c r="I48" s="73">
        <f t="shared" ref="I48:M48" si="55">I49+TIME(0,0,(3600*($O19-$O18)/(INDEX($T$5:$AB$6,MATCH(I$45,$S$5:$S$6,0),MATCH(CONCATENATE($P19,$Q19),$T$4:$AB$4,0)))+$T$8))</f>
        <v>0.60734953703703698</v>
      </c>
      <c r="J48" s="73">
        <f t="shared" si="55"/>
        <v>0.63217592592592586</v>
      </c>
      <c r="K48" s="73">
        <f t="shared" si="55"/>
        <v>0.64901620370370372</v>
      </c>
      <c r="L48" s="73">
        <f t="shared" si="55"/>
        <v>0.67384259259259249</v>
      </c>
      <c r="M48" s="74">
        <f t="shared" si="55"/>
        <v>0.69068287037037035</v>
      </c>
    </row>
    <row r="49" spans="1:13" ht="12.75" customHeight="1" x14ac:dyDescent="0.2">
      <c r="A49" s="72">
        <f t="shared" ref="A49:E49" si="56">A48+TIME(0,0,(3600*($O19-$O18)/(INDEX($T$5:$AB$6,MATCH(A$45,$S$5:$S$6,0),MATCH(CONCATENATE($P19,$Q19),$T$4:$AB$4,0)))+$T$8))</f>
        <v>0.58930555555555564</v>
      </c>
      <c r="B49" s="73">
        <f t="shared" si="56"/>
        <v>0.6101388888888889</v>
      </c>
      <c r="C49" s="73">
        <f t="shared" si="56"/>
        <v>0.63097222222222227</v>
      </c>
      <c r="D49" s="73">
        <f t="shared" si="56"/>
        <v>0.65180555555555564</v>
      </c>
      <c r="E49" s="73">
        <f t="shared" si="56"/>
        <v>0.6726388888888889</v>
      </c>
      <c r="F49" s="41">
        <f t="shared" ref="F49:H49" si="57">F19</f>
        <v>0.6</v>
      </c>
      <c r="G49" s="41">
        <f t="shared" si="57"/>
        <v>3</v>
      </c>
      <c r="H49" s="78" t="str">
        <f t="shared" si="57"/>
        <v>Valea Mare Gradinita</v>
      </c>
      <c r="I49" s="73">
        <f t="shared" ref="I49:M49" si="58">I50+TIME(0,0,(3600*($O20-$O19)/(INDEX($T$5:$AB$6,MATCH(I$45,$S$5:$S$6,0),MATCH(CONCATENATE($P20,$Q20),$T$4:$AB$4,0)))+$T$8))</f>
        <v>0.60633101851851845</v>
      </c>
      <c r="J49" s="73">
        <f t="shared" si="58"/>
        <v>0.63115740740740733</v>
      </c>
      <c r="K49" s="73">
        <f t="shared" si="58"/>
        <v>0.64799768518518519</v>
      </c>
      <c r="L49" s="73">
        <f t="shared" si="58"/>
        <v>0.67282407407407396</v>
      </c>
      <c r="M49" s="74">
        <f t="shared" si="58"/>
        <v>0.68966435185185182</v>
      </c>
    </row>
    <row r="50" spans="1:13" ht="12.75" customHeight="1" x14ac:dyDescent="0.2">
      <c r="A50" s="72">
        <f t="shared" ref="A50:E50" si="59">A49+TIME(0,0,(3600*($O20-$O19)/(INDEX($T$5:$AB$6,MATCH(A$45,$S$5:$S$6,0),MATCH(CONCATENATE($P20,$Q20),$T$4:$AB$4,0)))+$T$8))</f>
        <v>0.59146990740740746</v>
      </c>
      <c r="B50" s="73">
        <f t="shared" si="59"/>
        <v>0.61230324074074072</v>
      </c>
      <c r="C50" s="73">
        <f t="shared" si="59"/>
        <v>0.63313657407407409</v>
      </c>
      <c r="D50" s="73">
        <f t="shared" si="59"/>
        <v>0.65396990740740746</v>
      </c>
      <c r="E50" s="73">
        <f t="shared" si="59"/>
        <v>0.67480324074074072</v>
      </c>
      <c r="F50" s="41">
        <f t="shared" ref="F50:H50" si="60">F20</f>
        <v>1.7</v>
      </c>
      <c r="G50" s="41">
        <f t="shared" si="60"/>
        <v>4</v>
      </c>
      <c r="H50" s="78" t="str">
        <f t="shared" si="60"/>
        <v>Stefanestii Noi Blocuri</v>
      </c>
      <c r="I50" s="75">
        <v>0.60416666666666663</v>
      </c>
      <c r="J50" s="73">
        <f t="shared" ref="J50:J52" si="61">J51+TIME(0,0,(3600*($O21-$O20)/(INDEX($T$5:$AB$6,MATCH(J$45,$S$5:$S$6,0),MATCH(CONCATENATE($P21,$Q21),$T$4:$AB$4,0)))+$T$8))</f>
        <v>0.62899305555555551</v>
      </c>
      <c r="K50" s="75">
        <v>0.64583333333333337</v>
      </c>
      <c r="L50" s="73">
        <f t="shared" ref="L50:L52" si="62">L51+TIME(0,0,(3600*($O21-$O20)/(INDEX($T$5:$AB$6,MATCH(L$45,$S$5:$S$6,0),MATCH(CONCATENATE($P21,$Q21),$T$4:$AB$4,0)))+$T$8))</f>
        <v>0.67065972222222214</v>
      </c>
      <c r="M50" s="76">
        <v>0.6875</v>
      </c>
    </row>
    <row r="51" spans="1:13" ht="12.75" customHeight="1" x14ac:dyDescent="0.2">
      <c r="A51" s="72"/>
      <c r="B51" s="73">
        <f t="shared" ref="B51:B53" si="63">B50+TIME(0,0,(3600*($O21-$O20)/(INDEX($T$5:$AB$6,MATCH(B$45,$S$5:$S$6,0),MATCH(CONCATENATE($P21,$Q21),$T$4:$AB$4,0)))+$T$8))</f>
        <v>0.61363425925925918</v>
      </c>
      <c r="C51" s="73"/>
      <c r="D51" s="73">
        <f t="shared" ref="D51:D53" si="64">D50+TIME(0,0,(3600*($O21-$O20)/(INDEX($T$5:$AB$6,MATCH(D$45,$S$5:$S$6,0),MATCH(CONCATENATE($P21,$Q21),$T$4:$AB$4,0)))+$T$8))</f>
        <v>0.65530092592592593</v>
      </c>
      <c r="E51" s="73"/>
      <c r="F51" s="41">
        <f t="shared" ref="F51:H51" si="65">F21</f>
        <v>0.9</v>
      </c>
      <c r="G51" s="41">
        <f t="shared" si="65"/>
        <v>5</v>
      </c>
      <c r="H51" s="78" t="str">
        <f t="shared" si="65"/>
        <v>Izvorani Ramificatie</v>
      </c>
      <c r="I51" s="73"/>
      <c r="J51" s="73">
        <f t="shared" si="61"/>
        <v>0.62766203703703705</v>
      </c>
      <c r="K51" s="73"/>
      <c r="L51" s="73">
        <f t="shared" si="62"/>
        <v>0.66932870370370368</v>
      </c>
      <c r="M51" s="74"/>
    </row>
    <row r="52" spans="1:13" ht="12.75" customHeight="1" x14ac:dyDescent="0.2">
      <c r="A52" s="72"/>
      <c r="B52" s="73">
        <f t="shared" si="63"/>
        <v>0.61517361111111102</v>
      </c>
      <c r="C52" s="73"/>
      <c r="D52" s="73">
        <f t="shared" si="64"/>
        <v>0.65684027777777776</v>
      </c>
      <c r="E52" s="73"/>
      <c r="F52" s="41">
        <f t="shared" ref="F52:H52" si="66">F22</f>
        <v>1.1000000000000001</v>
      </c>
      <c r="G52" s="41">
        <f t="shared" si="66"/>
        <v>6</v>
      </c>
      <c r="H52" s="78" t="str">
        <f t="shared" si="66"/>
        <v>Izvorani1</v>
      </c>
      <c r="I52" s="73"/>
      <c r="J52" s="73">
        <f t="shared" si="61"/>
        <v>0.62612268518518521</v>
      </c>
      <c r="K52" s="73"/>
      <c r="L52" s="73">
        <f t="shared" si="62"/>
        <v>0.66778935185185184</v>
      </c>
      <c r="M52" s="74"/>
    </row>
    <row r="53" spans="1:13" ht="12.75" customHeight="1" x14ac:dyDescent="0.2">
      <c r="A53" s="72"/>
      <c r="B53" s="73">
        <f t="shared" si="63"/>
        <v>0.61629629629629623</v>
      </c>
      <c r="C53" s="73"/>
      <c r="D53" s="73">
        <f t="shared" si="64"/>
        <v>0.65796296296296297</v>
      </c>
      <c r="E53" s="73"/>
      <c r="F53" s="41">
        <f t="shared" ref="F53:H53" si="67">F23</f>
        <v>0.7</v>
      </c>
      <c r="G53" s="41">
        <f t="shared" si="67"/>
        <v>7</v>
      </c>
      <c r="H53" s="78" t="str">
        <f t="shared" si="67"/>
        <v>Izvorani2</v>
      </c>
      <c r="I53" s="75"/>
      <c r="J53" s="75">
        <v>0.625</v>
      </c>
      <c r="K53" s="75"/>
      <c r="L53" s="75">
        <v>0.66666666666666663</v>
      </c>
      <c r="M53" s="76"/>
    </row>
    <row r="54" spans="1:13" ht="12.75" customHeight="1" x14ac:dyDescent="0.2">
      <c r="A54" s="72"/>
      <c r="B54" s="73"/>
      <c r="C54" s="73"/>
      <c r="D54" s="73"/>
      <c r="E54" s="73"/>
      <c r="F54" s="41"/>
      <c r="G54" s="41"/>
      <c r="H54" s="47"/>
      <c r="I54" s="73"/>
      <c r="J54" s="73"/>
      <c r="K54" s="73"/>
      <c r="L54" s="73"/>
      <c r="M54" s="74"/>
    </row>
    <row r="55" spans="1:13" ht="12.75" customHeight="1" x14ac:dyDescent="0.2">
      <c r="A55" s="77" t="s">
        <v>63</v>
      </c>
      <c r="B55" s="52" t="s">
        <v>69</v>
      </c>
      <c r="C55" s="52" t="s">
        <v>63</v>
      </c>
      <c r="D55" s="52" t="s">
        <v>69</v>
      </c>
      <c r="E55" s="52" t="s">
        <v>63</v>
      </c>
      <c r="F55" s="52"/>
      <c r="G55" s="52"/>
      <c r="H55" s="53"/>
      <c r="I55" s="54" t="str">
        <f t="shared" ref="I55:M55" si="68">A55</f>
        <v>1=7*</v>
      </c>
      <c r="J55" s="54" t="str">
        <f t="shared" si="68"/>
        <v>1=5</v>
      </c>
      <c r="K55" s="54" t="str">
        <f t="shared" si="68"/>
        <v>1=7*</v>
      </c>
      <c r="L55" s="54" t="str">
        <f t="shared" si="68"/>
        <v>1=5</v>
      </c>
      <c r="M55" s="55" t="str">
        <f t="shared" si="68"/>
        <v>1=7*</v>
      </c>
    </row>
    <row r="56" spans="1:13" ht="12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2.75" customHeight="1" x14ac:dyDescent="0.25">
      <c r="A57" s="79" t="s">
        <v>29</v>
      </c>
      <c r="B57" s="80"/>
      <c r="C57" s="80"/>
      <c r="D57" s="80"/>
      <c r="E57" s="80"/>
      <c r="F57" s="15" t="s">
        <v>30</v>
      </c>
      <c r="G57" s="16" t="s">
        <v>31</v>
      </c>
      <c r="H57" s="16" t="s">
        <v>32</v>
      </c>
      <c r="I57" s="82" t="s">
        <v>33</v>
      </c>
      <c r="J57" s="83"/>
      <c r="K57" s="83"/>
      <c r="L57" s="83"/>
      <c r="M57" s="84"/>
    </row>
    <row r="58" spans="1:13" ht="12.75" customHeight="1" x14ac:dyDescent="0.25">
      <c r="A58" s="79" t="s">
        <v>34</v>
      </c>
      <c r="B58" s="80"/>
      <c r="C58" s="80"/>
      <c r="D58" s="80"/>
      <c r="E58" s="81"/>
      <c r="F58" s="56"/>
      <c r="G58" s="57" t="s">
        <v>35</v>
      </c>
      <c r="H58" s="58" t="s">
        <v>36</v>
      </c>
      <c r="I58" s="79" t="s">
        <v>34</v>
      </c>
      <c r="J58" s="80"/>
      <c r="K58" s="80"/>
      <c r="L58" s="80"/>
      <c r="M58" s="81"/>
    </row>
    <row r="59" spans="1:13" ht="12.75" customHeight="1" x14ac:dyDescent="0.25">
      <c r="A59" s="21" t="s">
        <v>70</v>
      </c>
      <c r="B59" s="22" t="s">
        <v>71</v>
      </c>
      <c r="C59" s="22" t="s">
        <v>72</v>
      </c>
      <c r="D59" s="22" t="s">
        <v>73</v>
      </c>
      <c r="E59" s="22" t="s">
        <v>74</v>
      </c>
      <c r="F59" s="23"/>
      <c r="G59" s="23"/>
      <c r="H59" s="22"/>
      <c r="I59" s="22" t="str">
        <f t="shared" ref="I59:M59" si="69">A59</f>
        <v>C16</v>
      </c>
      <c r="J59" s="22" t="str">
        <f t="shared" si="69"/>
        <v>C17</v>
      </c>
      <c r="K59" s="22" t="str">
        <f t="shared" si="69"/>
        <v>C18</v>
      </c>
      <c r="L59" s="22" t="str">
        <f t="shared" si="69"/>
        <v>C19</v>
      </c>
      <c r="M59" s="59" t="str">
        <f t="shared" si="69"/>
        <v>C20</v>
      </c>
    </row>
    <row r="60" spans="1:13" ht="16.5" customHeight="1" x14ac:dyDescent="0.25">
      <c r="A60" s="60" t="s">
        <v>20</v>
      </c>
      <c r="B60" s="61" t="s">
        <v>20</v>
      </c>
      <c r="C60" s="61" t="s">
        <v>20</v>
      </c>
      <c r="D60" s="61" t="s">
        <v>20</v>
      </c>
      <c r="E60" s="61" t="s">
        <v>20</v>
      </c>
      <c r="F60" s="62"/>
      <c r="G60" s="62"/>
      <c r="H60" s="63"/>
      <c r="I60" s="61" t="str">
        <f t="shared" ref="I60:M60" si="70">A60</f>
        <v>A</v>
      </c>
      <c r="J60" s="61" t="str">
        <f t="shared" si="70"/>
        <v>A</v>
      </c>
      <c r="K60" s="61" t="str">
        <f t="shared" si="70"/>
        <v>A</v>
      </c>
      <c r="L60" s="61" t="str">
        <f t="shared" si="70"/>
        <v>A</v>
      </c>
      <c r="M60" s="64" t="str">
        <f t="shared" si="70"/>
        <v>A</v>
      </c>
    </row>
    <row r="61" spans="1:13" ht="12.75" x14ac:dyDescent="0.2">
      <c r="A61" s="65">
        <v>0.6875</v>
      </c>
      <c r="B61" s="66">
        <v>0.70833333333333337</v>
      </c>
      <c r="C61" s="66">
        <v>0.72916666666666663</v>
      </c>
      <c r="D61" s="66">
        <v>0.75</v>
      </c>
      <c r="E61" s="66">
        <v>0.79166666666666663</v>
      </c>
      <c r="F61" s="68"/>
      <c r="G61" s="68">
        <v>0</v>
      </c>
      <c r="H61" s="69" t="s">
        <v>46</v>
      </c>
      <c r="I61" s="70">
        <f t="shared" ref="I61:M61" si="71">I62+TIME(0,0,(3600*($O17-$O16)/(INDEX($T$5:$AB$6,MATCH(I$60,$S$5:$S$6,0),MATCH(CONCATENATE($P17,$Q17),$T$4:$AB$4,0)))+$T$8))</f>
        <v>0.72046296296296297</v>
      </c>
      <c r="J61" s="70">
        <f t="shared" si="71"/>
        <v>0.73730324074074072</v>
      </c>
      <c r="K61" s="70">
        <f t="shared" si="71"/>
        <v>0.7621296296296296</v>
      </c>
      <c r="L61" s="70">
        <f t="shared" si="71"/>
        <v>0.77896990740740746</v>
      </c>
      <c r="M61" s="71">
        <f t="shared" si="71"/>
        <v>0.8246296296296296</v>
      </c>
    </row>
    <row r="62" spans="1:13" ht="13.5" customHeight="1" x14ac:dyDescent="0.2">
      <c r="A62" s="72">
        <f t="shared" ref="A62:E62" si="72">A61+TIME(0,0,(3600*($O17-$O16)/(INDEX($T$5:$AB$6,MATCH(A$60,$S$5:$S$6,0),MATCH(CONCATENATE($P17,$Q17),$T$4:$AB$4,0)))+$T$8))</f>
        <v>0.69049768518518517</v>
      </c>
      <c r="B62" s="73">
        <f t="shared" si="72"/>
        <v>0.71133101851851854</v>
      </c>
      <c r="C62" s="73">
        <f t="shared" si="72"/>
        <v>0.7321643518518518</v>
      </c>
      <c r="D62" s="73">
        <f t="shared" si="72"/>
        <v>0.75299768518518517</v>
      </c>
      <c r="E62" s="73">
        <f t="shared" si="72"/>
        <v>0.7946643518518518</v>
      </c>
      <c r="F62" s="41">
        <f t="shared" ref="F62:H62" si="73">F17</f>
        <v>2.5</v>
      </c>
      <c r="G62" s="41">
        <f t="shared" si="73"/>
        <v>1</v>
      </c>
      <c r="H62" s="78" t="str">
        <f t="shared" si="73"/>
        <v>Valea Mare Ramificatie</v>
      </c>
      <c r="I62" s="73">
        <f t="shared" ref="I62:M62" si="74">I63+TIME(0,0,(3600*($O18-$O17)/(INDEX($T$5:$AB$6,MATCH(I$60,$S$5:$S$6,0),MATCH(CONCATENATE($P18,$Q18),$T$4:$AB$4,0)))+$T$8))</f>
        <v>0.7174652777777778</v>
      </c>
      <c r="J62" s="73">
        <f t="shared" si="74"/>
        <v>0.73430555555555554</v>
      </c>
      <c r="K62" s="73">
        <f t="shared" si="74"/>
        <v>0.75913194444444443</v>
      </c>
      <c r="L62" s="73">
        <f t="shared" si="74"/>
        <v>0.77597222222222229</v>
      </c>
      <c r="M62" s="74">
        <f t="shared" si="74"/>
        <v>0.82163194444444443</v>
      </c>
    </row>
    <row r="63" spans="1:13" ht="12.75" x14ac:dyDescent="0.2">
      <c r="A63" s="72">
        <f t="shared" ref="A63:E63" si="75">A62+TIME(0,0,(3600*($O18-$O17)/(INDEX($T$5:$AB$6,MATCH(A$60,$S$5:$S$6,0),MATCH(CONCATENATE($P18,$Q18),$T$4:$AB$4,0)))+$T$8))</f>
        <v>0.69245370370370374</v>
      </c>
      <c r="B63" s="73">
        <f t="shared" si="75"/>
        <v>0.71328703703703711</v>
      </c>
      <c r="C63" s="73">
        <f t="shared" si="75"/>
        <v>0.73412037037037037</v>
      </c>
      <c r="D63" s="73">
        <f t="shared" si="75"/>
        <v>0.75495370370370374</v>
      </c>
      <c r="E63" s="73">
        <f t="shared" si="75"/>
        <v>0.79662037037037037</v>
      </c>
      <c r="F63" s="41">
        <f t="shared" ref="F63:H63" si="76">F18</f>
        <v>1.5</v>
      </c>
      <c r="G63" s="41">
        <f t="shared" si="76"/>
        <v>2</v>
      </c>
      <c r="H63" s="78" t="str">
        <f t="shared" si="76"/>
        <v>Valea Mare Scoala Speciala</v>
      </c>
      <c r="I63" s="73">
        <f t="shared" ref="I63:M63" si="77">I64+TIME(0,0,(3600*($O19-$O18)/(INDEX($T$5:$AB$6,MATCH(I$60,$S$5:$S$6,0),MATCH(CONCATENATE($P19,$Q19),$T$4:$AB$4,0)))+$T$8))</f>
        <v>0.71550925925925923</v>
      </c>
      <c r="J63" s="73">
        <f t="shared" si="77"/>
        <v>0.73234953703703698</v>
      </c>
      <c r="K63" s="73">
        <f t="shared" si="77"/>
        <v>0.75717592592592586</v>
      </c>
      <c r="L63" s="73">
        <f t="shared" si="77"/>
        <v>0.77401620370370372</v>
      </c>
      <c r="M63" s="74">
        <f t="shared" si="77"/>
        <v>0.81967592592592586</v>
      </c>
    </row>
    <row r="64" spans="1:13" ht="12.75" customHeight="1" x14ac:dyDescent="0.2">
      <c r="A64" s="72">
        <f t="shared" ref="A64:E64" si="78">A63+TIME(0,0,(3600*($O19-$O18)/(INDEX($T$5:$AB$6,MATCH(A$60,$S$5:$S$6,0),MATCH(CONCATENATE($P19,$Q19),$T$4:$AB$4,0)))+$T$8))</f>
        <v>0.69347222222222227</v>
      </c>
      <c r="B64" s="73">
        <f t="shared" si="78"/>
        <v>0.71430555555555564</v>
      </c>
      <c r="C64" s="73">
        <f t="shared" si="78"/>
        <v>0.7351388888888889</v>
      </c>
      <c r="D64" s="73">
        <f t="shared" si="78"/>
        <v>0.75597222222222227</v>
      </c>
      <c r="E64" s="73">
        <f t="shared" si="78"/>
        <v>0.7976388888888889</v>
      </c>
      <c r="F64" s="41">
        <f t="shared" ref="F64:H64" si="79">F19</f>
        <v>0.6</v>
      </c>
      <c r="G64" s="41">
        <f t="shared" si="79"/>
        <v>3</v>
      </c>
      <c r="H64" s="78" t="str">
        <f t="shared" si="79"/>
        <v>Valea Mare Gradinita</v>
      </c>
      <c r="I64" s="73">
        <f t="shared" ref="I64:M64" si="80">I65+TIME(0,0,(3600*($O20-$O19)/(INDEX($T$5:$AB$6,MATCH(I$60,$S$5:$S$6,0),MATCH(CONCATENATE($P20,$Q20),$T$4:$AB$4,0)))+$T$8))</f>
        <v>0.7144907407407407</v>
      </c>
      <c r="J64" s="73">
        <f t="shared" si="80"/>
        <v>0.73133101851851845</v>
      </c>
      <c r="K64" s="73">
        <f t="shared" si="80"/>
        <v>0.75615740740740733</v>
      </c>
      <c r="L64" s="73">
        <f t="shared" si="80"/>
        <v>0.77299768518518519</v>
      </c>
      <c r="M64" s="74">
        <f t="shared" si="80"/>
        <v>0.81865740740740733</v>
      </c>
    </row>
    <row r="65" spans="1:13" ht="12.75" customHeight="1" x14ac:dyDescent="0.2">
      <c r="A65" s="72">
        <f t="shared" ref="A65:E65" si="81">A64+TIME(0,0,(3600*($O20-$O19)/(INDEX($T$5:$AB$6,MATCH(A$60,$S$5:$S$6,0),MATCH(CONCATENATE($P20,$Q20),$T$4:$AB$4,0)))+$T$8))</f>
        <v>0.69563657407407409</v>
      </c>
      <c r="B65" s="73">
        <f t="shared" si="81"/>
        <v>0.71646990740740746</v>
      </c>
      <c r="C65" s="73">
        <f t="shared" si="81"/>
        <v>0.73730324074074072</v>
      </c>
      <c r="D65" s="73">
        <f t="shared" si="81"/>
        <v>0.75813657407407409</v>
      </c>
      <c r="E65" s="73">
        <f t="shared" si="81"/>
        <v>0.79980324074074072</v>
      </c>
      <c r="F65" s="41">
        <f t="shared" ref="F65:H65" si="82">F20</f>
        <v>1.7</v>
      </c>
      <c r="G65" s="41">
        <f t="shared" si="82"/>
        <v>4</v>
      </c>
      <c r="H65" s="78" t="str">
        <f t="shared" si="82"/>
        <v>Stefanestii Noi Blocuri</v>
      </c>
      <c r="I65" s="73">
        <f t="shared" ref="I65:I67" si="83">I66+TIME(0,0,(3600*($O21-$O20)/(INDEX($T$5:$AB$6,MATCH(I$60,$S$5:$S$6,0),MATCH(CONCATENATE($P21,$Q21),$T$4:$AB$4,0)))+$T$8))</f>
        <v>0.71232638888888888</v>
      </c>
      <c r="J65" s="75">
        <v>0.72916666666666663</v>
      </c>
      <c r="K65" s="73">
        <f t="shared" ref="K65:K67" si="84">K66+TIME(0,0,(3600*($O21-$O20)/(INDEX($T$5:$AB$6,MATCH(K$60,$S$5:$S$6,0),MATCH(CONCATENATE($P21,$Q21),$T$4:$AB$4,0)))+$T$8))</f>
        <v>0.75399305555555551</v>
      </c>
      <c r="L65" s="75">
        <v>0.77083333333333337</v>
      </c>
      <c r="M65" s="74">
        <f t="shared" ref="M65:M67" si="85">M66+TIME(0,0,(3600*($O21-$O20)/(INDEX($T$5:$AB$6,MATCH(M$60,$S$5:$S$6,0),MATCH(CONCATENATE($P21,$Q21),$T$4:$AB$4,0)))+$T$8))</f>
        <v>0.81649305555555551</v>
      </c>
    </row>
    <row r="66" spans="1:13" ht="12.75" customHeight="1" x14ac:dyDescent="0.2">
      <c r="A66" s="72">
        <f t="shared" ref="A66:A68" si="86">A65+TIME(0,0,(3600*($O21-$O20)/(INDEX($T$5:$AB$6,MATCH(A$60,$S$5:$S$6,0),MATCH(CONCATENATE($P21,$Q21),$T$4:$AB$4,0)))+$T$8))</f>
        <v>0.69696759259259256</v>
      </c>
      <c r="B66" s="73"/>
      <c r="C66" s="73">
        <f t="shared" ref="C66:C68" si="87">C65+TIME(0,0,(3600*($O21-$O20)/(INDEX($T$5:$AB$6,MATCH(C$60,$S$5:$S$6,0),MATCH(CONCATENATE($P21,$Q21),$T$4:$AB$4,0)))+$T$8))</f>
        <v>0.73863425925925918</v>
      </c>
      <c r="D66" s="73"/>
      <c r="E66" s="73">
        <f t="shared" ref="E66:E68" si="88">E65+TIME(0,0,(3600*($O21-$O20)/(INDEX($T$5:$AB$6,MATCH(E$60,$S$5:$S$6,0),MATCH(CONCATENATE($P21,$Q21),$T$4:$AB$4,0)))+$T$8))</f>
        <v>0.80113425925925918</v>
      </c>
      <c r="F66" s="41">
        <f t="shared" ref="F66:H66" si="89">F21</f>
        <v>0.9</v>
      </c>
      <c r="G66" s="41">
        <f t="shared" si="89"/>
        <v>5</v>
      </c>
      <c r="H66" s="78" t="str">
        <f t="shared" si="89"/>
        <v>Izvorani Ramificatie</v>
      </c>
      <c r="I66" s="73">
        <f t="shared" si="83"/>
        <v>0.71099537037037042</v>
      </c>
      <c r="J66" s="73"/>
      <c r="K66" s="73">
        <f t="shared" si="84"/>
        <v>0.75266203703703705</v>
      </c>
      <c r="L66" s="73"/>
      <c r="M66" s="74">
        <f t="shared" si="85"/>
        <v>0.81516203703703705</v>
      </c>
    </row>
    <row r="67" spans="1:13" ht="12.75" customHeight="1" x14ac:dyDescent="0.2">
      <c r="A67" s="72">
        <f t="shared" si="86"/>
        <v>0.69850694444444439</v>
      </c>
      <c r="B67" s="73"/>
      <c r="C67" s="73">
        <f t="shared" si="87"/>
        <v>0.74017361111111102</v>
      </c>
      <c r="D67" s="73"/>
      <c r="E67" s="73">
        <f t="shared" si="88"/>
        <v>0.80267361111111102</v>
      </c>
      <c r="F67" s="41">
        <f t="shared" ref="F67:H67" si="90">F22</f>
        <v>1.1000000000000001</v>
      </c>
      <c r="G67" s="41">
        <f t="shared" si="90"/>
        <v>6</v>
      </c>
      <c r="H67" s="78" t="str">
        <f t="shared" si="90"/>
        <v>Izvorani1</v>
      </c>
      <c r="I67" s="73">
        <f t="shared" si="83"/>
        <v>0.70945601851851858</v>
      </c>
      <c r="J67" s="73"/>
      <c r="K67" s="73">
        <f t="shared" si="84"/>
        <v>0.75112268518518521</v>
      </c>
      <c r="L67" s="73"/>
      <c r="M67" s="74">
        <f t="shared" si="85"/>
        <v>0.81362268518518521</v>
      </c>
    </row>
    <row r="68" spans="1:13" ht="12.75" customHeight="1" x14ac:dyDescent="0.2">
      <c r="A68" s="72">
        <f t="shared" si="86"/>
        <v>0.6996296296296296</v>
      </c>
      <c r="B68" s="73"/>
      <c r="C68" s="73">
        <f t="shared" si="87"/>
        <v>0.74129629629629623</v>
      </c>
      <c r="D68" s="73"/>
      <c r="E68" s="73">
        <f t="shared" si="88"/>
        <v>0.80379629629629623</v>
      </c>
      <c r="F68" s="41">
        <f t="shared" ref="F68:H68" si="91">F23</f>
        <v>0.7</v>
      </c>
      <c r="G68" s="41">
        <f t="shared" si="91"/>
        <v>7</v>
      </c>
      <c r="H68" s="78" t="str">
        <f t="shared" si="91"/>
        <v>Izvorani2</v>
      </c>
      <c r="I68" s="75">
        <v>0.70833333333333337</v>
      </c>
      <c r="J68" s="75"/>
      <c r="K68" s="75">
        <v>0.75</v>
      </c>
      <c r="L68" s="75"/>
      <c r="M68" s="76">
        <v>0.8125</v>
      </c>
    </row>
    <row r="69" spans="1:13" ht="12.75" customHeight="1" x14ac:dyDescent="0.2">
      <c r="A69" s="72"/>
      <c r="B69" s="73"/>
      <c r="C69" s="73"/>
      <c r="D69" s="73"/>
      <c r="E69" s="73"/>
      <c r="F69" s="41"/>
      <c r="G69" s="41"/>
      <c r="H69" s="47"/>
      <c r="I69" s="73"/>
      <c r="J69" s="73"/>
      <c r="K69" s="73"/>
      <c r="L69" s="73"/>
      <c r="M69" s="74"/>
    </row>
    <row r="70" spans="1:13" ht="12.75" customHeight="1" x14ac:dyDescent="0.2">
      <c r="A70" s="77" t="s">
        <v>69</v>
      </c>
      <c r="B70" s="52" t="s">
        <v>56</v>
      </c>
      <c r="C70" s="52" t="s">
        <v>69</v>
      </c>
      <c r="D70" s="52" t="s">
        <v>56</v>
      </c>
      <c r="E70" s="52" t="s">
        <v>56</v>
      </c>
      <c r="F70" s="52"/>
      <c r="G70" s="52"/>
      <c r="H70" s="53"/>
      <c r="I70" s="54" t="str">
        <f t="shared" ref="I70:M70" si="92">A70</f>
        <v>1=5</v>
      </c>
      <c r="J70" s="54" t="str">
        <f t="shared" si="92"/>
        <v>1=7</v>
      </c>
      <c r="K70" s="54" t="str">
        <f t="shared" si="92"/>
        <v>1=5</v>
      </c>
      <c r="L70" s="54" t="str">
        <f t="shared" si="92"/>
        <v>1=7</v>
      </c>
      <c r="M70" s="55" t="str">
        <f t="shared" si="92"/>
        <v>1=7</v>
      </c>
    </row>
    <row r="71" spans="1:13" ht="12.7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2.75" customHeight="1" x14ac:dyDescent="0.25">
      <c r="A72" s="79" t="s">
        <v>29</v>
      </c>
      <c r="B72" s="80"/>
      <c r="C72" s="80"/>
      <c r="D72" s="80"/>
      <c r="E72" s="80"/>
      <c r="F72" s="15" t="s">
        <v>30</v>
      </c>
      <c r="G72" s="16" t="s">
        <v>31</v>
      </c>
      <c r="H72" s="16" t="s">
        <v>32</v>
      </c>
      <c r="I72" s="82" t="s">
        <v>33</v>
      </c>
      <c r="J72" s="83"/>
      <c r="K72" s="83"/>
      <c r="L72" s="83"/>
      <c r="M72" s="84"/>
    </row>
    <row r="73" spans="1:13" ht="12.75" customHeight="1" x14ac:dyDescent="0.25">
      <c r="A73" s="79" t="s">
        <v>34</v>
      </c>
      <c r="B73" s="80"/>
      <c r="C73" s="80"/>
      <c r="D73" s="80"/>
      <c r="E73" s="81"/>
      <c r="F73" s="56"/>
      <c r="G73" s="57" t="s">
        <v>35</v>
      </c>
      <c r="H73" s="58" t="s">
        <v>36</v>
      </c>
      <c r="I73" s="79" t="s">
        <v>34</v>
      </c>
      <c r="J73" s="80"/>
      <c r="K73" s="80"/>
      <c r="L73" s="80"/>
      <c r="M73" s="81"/>
    </row>
    <row r="74" spans="1:13" ht="12.75" customHeight="1" x14ac:dyDescent="0.25">
      <c r="A74" s="21" t="s">
        <v>77</v>
      </c>
      <c r="B74" s="22" t="s">
        <v>78</v>
      </c>
      <c r="C74" s="22" t="s">
        <v>79</v>
      </c>
      <c r="D74" s="22"/>
      <c r="E74" s="22"/>
      <c r="F74" s="23"/>
      <c r="G74" s="23"/>
      <c r="H74" s="22"/>
      <c r="I74" s="22" t="str">
        <f t="shared" ref="I74:K74" si="93">A74</f>
        <v>C21</v>
      </c>
      <c r="J74" s="22" t="str">
        <f t="shared" si="93"/>
        <v>C22</v>
      </c>
      <c r="K74" s="22" t="str">
        <f t="shared" si="93"/>
        <v>C23</v>
      </c>
      <c r="L74" s="22"/>
      <c r="M74" s="59"/>
    </row>
    <row r="75" spans="1:13" ht="12.75" customHeight="1" x14ac:dyDescent="0.25">
      <c r="A75" s="60" t="s">
        <v>20</v>
      </c>
      <c r="B75" s="61" t="s">
        <v>20</v>
      </c>
      <c r="C75" s="61" t="s">
        <v>20</v>
      </c>
      <c r="D75" s="61"/>
      <c r="E75" s="61"/>
      <c r="F75" s="62"/>
      <c r="G75" s="62"/>
      <c r="H75" s="63"/>
      <c r="I75" s="61" t="str">
        <f t="shared" ref="I75:K75" si="94">A75</f>
        <v>A</v>
      </c>
      <c r="J75" s="61" t="str">
        <f t="shared" si="94"/>
        <v>A</v>
      </c>
      <c r="K75" s="61" t="str">
        <f t="shared" si="94"/>
        <v>A</v>
      </c>
      <c r="L75" s="61"/>
      <c r="M75" s="64"/>
    </row>
    <row r="76" spans="1:13" ht="12.75" customHeight="1" x14ac:dyDescent="0.2">
      <c r="A76" s="65">
        <v>0.83333333333333337</v>
      </c>
      <c r="B76" s="66">
        <v>0.875</v>
      </c>
      <c r="C76" s="66">
        <v>0.91666666666666663</v>
      </c>
      <c r="D76" s="66"/>
      <c r="E76" s="66"/>
      <c r="F76" s="68"/>
      <c r="G76" s="68">
        <v>0</v>
      </c>
      <c r="H76" s="69" t="s">
        <v>46</v>
      </c>
      <c r="I76" s="70">
        <f t="shared" ref="I76:K76" si="95">I77+TIME(0,0,(3600*($O17-$O16)/(INDEX($T$5:$AB$6,MATCH(I$75,$S$5:$S$6,0),MATCH(CONCATENATE($P17,$Q17),$T$4:$AB$4,0)))+$T$8))</f>
        <v>0.86230324074074072</v>
      </c>
      <c r="J76" s="70">
        <f t="shared" si="95"/>
        <v>0.90796296296296297</v>
      </c>
      <c r="K76" s="70">
        <f t="shared" si="95"/>
        <v>0.25813657407407409</v>
      </c>
      <c r="L76" s="70"/>
      <c r="M76" s="71"/>
    </row>
    <row r="77" spans="1:13" ht="12.75" customHeight="1" x14ac:dyDescent="0.2">
      <c r="A77" s="72">
        <f t="shared" ref="A77:C77" si="96">A76+TIME(0,0,(3600*($O17-$O16)/(INDEX($T$5:$AB$6,MATCH(A$75,$S$5:$S$6,0),MATCH(CONCATENATE($P17,$Q17),$T$4:$AB$4,0)))+$T$8))</f>
        <v>0.83633101851851854</v>
      </c>
      <c r="B77" s="73">
        <f t="shared" si="96"/>
        <v>0.87799768518518517</v>
      </c>
      <c r="C77" s="73">
        <f t="shared" si="96"/>
        <v>0.9196643518518518</v>
      </c>
      <c r="D77" s="73"/>
      <c r="E77" s="73"/>
      <c r="F77" s="41">
        <f t="shared" ref="F77:H77" si="97">F17</f>
        <v>2.5</v>
      </c>
      <c r="G77" s="41">
        <f t="shared" si="97"/>
        <v>1</v>
      </c>
      <c r="H77" s="78" t="str">
        <f t="shared" si="97"/>
        <v>Valea Mare Ramificatie</v>
      </c>
      <c r="I77" s="73">
        <f t="shared" ref="I77:K77" si="98">I78+TIME(0,0,(3600*($O18-$O17)/(INDEX($T$5:$AB$6,MATCH(I$75,$S$5:$S$6,0),MATCH(CONCATENATE($P18,$Q18),$T$4:$AB$4,0)))+$T$8))</f>
        <v>0.85930555555555554</v>
      </c>
      <c r="J77" s="73">
        <f t="shared" si="98"/>
        <v>0.9049652777777778</v>
      </c>
      <c r="K77" s="73">
        <f t="shared" si="98"/>
        <v>0.25513888888888892</v>
      </c>
      <c r="L77" s="73"/>
      <c r="M77" s="74"/>
    </row>
    <row r="78" spans="1:13" ht="12.75" customHeight="1" x14ac:dyDescent="0.2">
      <c r="A78" s="72">
        <f t="shared" ref="A78:C78" si="99">A77+TIME(0,0,(3600*($O18-$O17)/(INDEX($T$5:$AB$6,MATCH(A$75,$S$5:$S$6,0),MATCH(CONCATENATE($P18,$Q18),$T$4:$AB$4,0)))+$T$8))</f>
        <v>0.83828703703703711</v>
      </c>
      <c r="B78" s="73">
        <f t="shared" si="99"/>
        <v>0.87995370370370374</v>
      </c>
      <c r="C78" s="73">
        <f t="shared" si="99"/>
        <v>0.92162037037037037</v>
      </c>
      <c r="D78" s="73"/>
      <c r="E78" s="73"/>
      <c r="F78" s="41">
        <f t="shared" ref="F78:H78" si="100">F18</f>
        <v>1.5</v>
      </c>
      <c r="G78" s="41">
        <f t="shared" si="100"/>
        <v>2</v>
      </c>
      <c r="H78" s="78" t="str">
        <f t="shared" si="100"/>
        <v>Valea Mare Scoala Speciala</v>
      </c>
      <c r="I78" s="73">
        <f t="shared" ref="I78:K78" si="101">I79+TIME(0,0,(3600*($O19-$O18)/(INDEX($T$5:$AB$6,MATCH(I$75,$S$5:$S$6,0),MATCH(CONCATENATE($P19,$Q19),$T$4:$AB$4,0)))+$T$8))</f>
        <v>0.85734953703703698</v>
      </c>
      <c r="J78" s="73">
        <f t="shared" si="101"/>
        <v>0.90300925925925923</v>
      </c>
      <c r="K78" s="73">
        <f t="shared" si="101"/>
        <v>0.25318287037037041</v>
      </c>
      <c r="L78" s="73"/>
      <c r="M78" s="74"/>
    </row>
    <row r="79" spans="1:13" ht="12.75" customHeight="1" x14ac:dyDescent="0.2">
      <c r="A79" s="72">
        <f t="shared" ref="A79:C79" si="102">A78+TIME(0,0,(3600*($O19-$O18)/(INDEX($T$5:$AB$6,MATCH(A$75,$S$5:$S$6,0),MATCH(CONCATENATE($P19,$Q19),$T$4:$AB$4,0)))+$T$8))</f>
        <v>0.83930555555555564</v>
      </c>
      <c r="B79" s="73">
        <f t="shared" si="102"/>
        <v>0.88097222222222227</v>
      </c>
      <c r="C79" s="73">
        <f t="shared" si="102"/>
        <v>0.9226388888888889</v>
      </c>
      <c r="D79" s="73"/>
      <c r="E79" s="73"/>
      <c r="F79" s="41">
        <f t="shared" ref="F79:H79" si="103">F19</f>
        <v>0.6</v>
      </c>
      <c r="G79" s="41">
        <f t="shared" si="103"/>
        <v>3</v>
      </c>
      <c r="H79" s="78" t="str">
        <f t="shared" si="103"/>
        <v>Valea Mare Gradinita</v>
      </c>
      <c r="I79" s="73">
        <f t="shared" ref="I79:K79" si="104">I80+TIME(0,0,(3600*($O20-$O19)/(INDEX($T$5:$AB$6,MATCH(I$75,$S$5:$S$6,0),MATCH(CONCATENATE($P20,$Q20),$T$4:$AB$4,0)))+$T$8))</f>
        <v>0.85633101851851845</v>
      </c>
      <c r="J79" s="73">
        <f t="shared" si="104"/>
        <v>0.9019907407407407</v>
      </c>
      <c r="K79" s="73">
        <f t="shared" si="104"/>
        <v>0.25216435185185188</v>
      </c>
      <c r="L79" s="73"/>
      <c r="M79" s="74"/>
    </row>
    <row r="80" spans="1:13" ht="12.75" customHeight="1" x14ac:dyDescent="0.2">
      <c r="A80" s="72">
        <f t="shared" ref="A80:C80" si="105">A79+TIME(0,0,(3600*($O20-$O19)/(INDEX($T$5:$AB$6,MATCH(A$75,$S$5:$S$6,0),MATCH(CONCATENATE($P20,$Q20),$T$4:$AB$4,0)))+$T$8))</f>
        <v>0.84146990740740746</v>
      </c>
      <c r="B80" s="73">
        <f t="shared" si="105"/>
        <v>0.88313657407407409</v>
      </c>
      <c r="C80" s="73">
        <f t="shared" si="105"/>
        <v>0.92480324074074072</v>
      </c>
      <c r="D80" s="73"/>
      <c r="E80" s="73"/>
      <c r="F80" s="41">
        <f t="shared" ref="F80:H80" si="106">F20</f>
        <v>1.7</v>
      </c>
      <c r="G80" s="41">
        <f t="shared" si="106"/>
        <v>4</v>
      </c>
      <c r="H80" s="78" t="str">
        <f t="shared" si="106"/>
        <v>Stefanestii Noi Blocuri</v>
      </c>
      <c r="I80" s="75">
        <v>0.85416666666666663</v>
      </c>
      <c r="J80" s="73">
        <f t="shared" ref="J80:J82" si="107">J81+TIME(0,0,(3600*($O21-$O20)/(INDEX($T$5:$AB$6,MATCH(J$75,$S$5:$S$6,0),MATCH(CONCATENATE($P21,$Q21),$T$4:$AB$4,0)))+$T$8))</f>
        <v>0.89982638888888888</v>
      </c>
      <c r="K80" s="75">
        <v>0.25</v>
      </c>
      <c r="L80" s="73"/>
      <c r="M80" s="74"/>
    </row>
    <row r="81" spans="1:13" ht="12.75" customHeight="1" x14ac:dyDescent="0.2">
      <c r="A81" s="72"/>
      <c r="B81" s="73">
        <f t="shared" ref="B81:B83" si="108">B80+TIME(0,0,(3600*($O21-$O20)/(INDEX($T$5:$AB$6,MATCH(B$75,$S$5:$S$6,0),MATCH(CONCATENATE($P21,$Q21),$T$4:$AB$4,0)))+$T$8))</f>
        <v>0.88446759259259256</v>
      </c>
      <c r="C81" s="73"/>
      <c r="D81" s="73"/>
      <c r="E81" s="73"/>
      <c r="F81" s="41">
        <f t="shared" ref="F81:H81" si="109">F21</f>
        <v>0.9</v>
      </c>
      <c r="G81" s="41">
        <f t="shared" si="109"/>
        <v>5</v>
      </c>
      <c r="H81" s="78" t="str">
        <f t="shared" si="109"/>
        <v>Izvorani Ramificatie</v>
      </c>
      <c r="I81" s="73"/>
      <c r="J81" s="73">
        <f t="shared" si="107"/>
        <v>0.89849537037037042</v>
      </c>
      <c r="K81" s="73"/>
      <c r="L81" s="73"/>
      <c r="M81" s="74"/>
    </row>
    <row r="82" spans="1:13" ht="12.75" customHeight="1" x14ac:dyDescent="0.2">
      <c r="A82" s="72"/>
      <c r="B82" s="73">
        <f t="shared" si="108"/>
        <v>0.88600694444444439</v>
      </c>
      <c r="C82" s="73"/>
      <c r="D82" s="73"/>
      <c r="E82" s="73"/>
      <c r="F82" s="41">
        <f t="shared" ref="F82:H82" si="110">F22</f>
        <v>1.1000000000000001</v>
      </c>
      <c r="G82" s="41">
        <f t="shared" si="110"/>
        <v>6</v>
      </c>
      <c r="H82" s="78" t="str">
        <f t="shared" si="110"/>
        <v>Izvorani1</v>
      </c>
      <c r="I82" s="73"/>
      <c r="J82" s="73">
        <f t="shared" si="107"/>
        <v>0.89695601851851858</v>
      </c>
      <c r="K82" s="73"/>
      <c r="L82" s="73"/>
      <c r="M82" s="74"/>
    </row>
    <row r="83" spans="1:13" ht="12.75" customHeight="1" x14ac:dyDescent="0.2">
      <c r="A83" s="72"/>
      <c r="B83" s="73">
        <f t="shared" si="108"/>
        <v>0.8871296296296296</v>
      </c>
      <c r="C83" s="73"/>
      <c r="D83" s="73"/>
      <c r="E83" s="73"/>
      <c r="F83" s="41">
        <f t="shared" ref="F83:H83" si="111">F23</f>
        <v>0.7</v>
      </c>
      <c r="G83" s="41">
        <f t="shared" si="111"/>
        <v>7</v>
      </c>
      <c r="H83" s="78" t="str">
        <f t="shared" si="111"/>
        <v>Izvorani2</v>
      </c>
      <c r="I83" s="75"/>
      <c r="J83" s="75">
        <v>0.89583333333333337</v>
      </c>
      <c r="K83" s="75"/>
      <c r="L83" s="75"/>
      <c r="M83" s="76"/>
    </row>
    <row r="84" spans="1:13" ht="12.75" customHeight="1" x14ac:dyDescent="0.2">
      <c r="A84" s="72"/>
      <c r="B84" s="73"/>
      <c r="C84" s="73"/>
      <c r="D84" s="73"/>
      <c r="E84" s="73"/>
      <c r="F84" s="41"/>
      <c r="G84" s="41"/>
      <c r="H84" s="47"/>
      <c r="I84" s="73"/>
      <c r="J84" s="73"/>
      <c r="K84" s="73"/>
      <c r="L84" s="73"/>
      <c r="M84" s="74"/>
    </row>
    <row r="85" spans="1:13" ht="12.75" customHeight="1" x14ac:dyDescent="0.2">
      <c r="A85" s="77" t="s">
        <v>56</v>
      </c>
      <c r="B85" s="52" t="s">
        <v>56</v>
      </c>
      <c r="C85" s="52" t="s">
        <v>69</v>
      </c>
      <c r="D85" s="52"/>
      <c r="E85" s="52"/>
      <c r="F85" s="52"/>
      <c r="G85" s="52"/>
      <c r="H85" s="53"/>
      <c r="I85" s="54" t="str">
        <f t="shared" ref="I85:K85" si="112">A85</f>
        <v>1=7</v>
      </c>
      <c r="J85" s="54" t="str">
        <f t="shared" si="112"/>
        <v>1=7</v>
      </c>
      <c r="K85" s="54" t="str">
        <f t="shared" si="112"/>
        <v>1=5</v>
      </c>
      <c r="L85" s="54"/>
      <c r="M85" s="55"/>
    </row>
    <row r="86" spans="1:13" ht="12.75" customHeight="1" x14ac:dyDescent="0.2">
      <c r="A86" s="1"/>
      <c r="B86" s="1" t="s">
        <v>75</v>
      </c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2.75" customHeight="1" x14ac:dyDescent="0.2">
      <c r="I87" s="5" t="s">
        <v>76</v>
      </c>
    </row>
    <row r="88" spans="1:13" ht="12.75" customHeight="1" x14ac:dyDescent="0.2"/>
    <row r="89" spans="1:13" ht="12.75" customHeight="1" x14ac:dyDescent="0.2"/>
    <row r="90" spans="1:13" ht="12.75" customHeight="1" x14ac:dyDescent="0.2"/>
    <row r="91" spans="1:13" ht="12.75" customHeight="1" x14ac:dyDescent="0.2"/>
    <row r="92" spans="1:13" ht="12.75" customHeight="1" x14ac:dyDescent="0.2"/>
    <row r="93" spans="1:13" ht="12.75" customHeight="1" x14ac:dyDescent="0.2"/>
    <row r="94" spans="1:13" ht="12.75" customHeight="1" x14ac:dyDescent="0.2"/>
    <row r="95" spans="1:13" ht="12.75" customHeight="1" x14ac:dyDescent="0.2"/>
    <row r="96" spans="1:13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</sheetData>
  <mergeCells count="24">
    <mergeCell ref="A6:M6"/>
    <mergeCell ref="A7:M7"/>
    <mergeCell ref="A9:H9"/>
    <mergeCell ref="A10:M10"/>
    <mergeCell ref="A12:E12"/>
    <mergeCell ref="I12:M12"/>
    <mergeCell ref="I13:M13"/>
    <mergeCell ref="I42:M42"/>
    <mergeCell ref="I43:M43"/>
    <mergeCell ref="A57:E57"/>
    <mergeCell ref="I57:M57"/>
    <mergeCell ref="A13:E13"/>
    <mergeCell ref="A27:E27"/>
    <mergeCell ref="I27:M27"/>
    <mergeCell ref="A28:E28"/>
    <mergeCell ref="I28:M28"/>
    <mergeCell ref="A42:E42"/>
    <mergeCell ref="A43:E43"/>
    <mergeCell ref="A58:E58"/>
    <mergeCell ref="I58:M58"/>
    <mergeCell ref="A72:E72"/>
    <mergeCell ref="I72:M72"/>
    <mergeCell ref="A73:E73"/>
    <mergeCell ref="I73:M7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2022-03-28T12:19:03Z</dcterms:modified>
</cp:coreProperties>
</file>